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0" yWindow="0" windowWidth="21600" windowHeight="9600" tabRatio="486"/>
  </bookViews>
  <sheets>
    <sheet name="Kalender" sheetId="10" r:id="rId1"/>
  </sheets>
  <definedNames>
    <definedName name="_xlnm.Print_Area" localSheetId="0">Kalender!$A$1:$AJ$45</definedName>
    <definedName name="Wochenenden" localSheetId="0">Kalender!$A$11:$C$12,Kalender!$A$18:$C$19,Kalender!$A$25:$C$26,Kalender!$A$32:$C$33,Kalender!$D$8:$F$9,Kalender!$D$15:$F$16,Kalender!$D$22:$F$23,Kalender!$D$29:$F$30,Kalender!$G$8:$I$9,Kalender!$G$15:$I$16,Kalender!$G$22:$I$23,Kalender!$G$29:$I$30,Kalender!$G$36:$I$36,Kalender!$J$6:$L$6,Kalender!$J$12:$L$13,Kalender!$J$19:$L$20,Kalender!$J$26:$L$27,Kalender!$J$33:$L$34,Kalender!$M$10:$O$11,Kalender!$M$17:$O$18</definedName>
    <definedName name="Wochenenden">#REF!,#REF!,#REF!,#REF!,#REF!,#REF!,#REF!,#REF!,#REF!,#REF!,#REF!,#REF!,#REF!,#REF!,#REF!,#REF!,#REF!,#REF!,#REF!,#REF!</definedName>
    <definedName name="Wochentag" localSheetId="0">Kalender!$AL$6:$AM$12</definedName>
    <definedName name="Wochentag">#REF!</definedName>
  </definedNames>
  <calcPr calcId="162913"/>
</workbook>
</file>

<file path=xl/calcChain.xml><?xml version="1.0" encoding="utf-8"?>
<calcChain xmlns="http://schemas.openxmlformats.org/spreadsheetml/2006/main">
  <c r="H6" i="10" l="1"/>
  <c r="A6" i="10" l="1"/>
  <c r="C45" i="10" l="1"/>
  <c r="AK38" i="10" l="1"/>
  <c r="AJ41" i="10"/>
  <c r="AG41" i="10"/>
  <c r="AD41" i="10"/>
  <c r="AA41" i="10"/>
  <c r="X41" i="10"/>
  <c r="U41" i="10"/>
  <c r="R41" i="10"/>
  <c r="O41" i="10"/>
  <c r="L41" i="10"/>
  <c r="I41" i="10"/>
  <c r="F41" i="10"/>
  <c r="AJ39" i="10" l="1"/>
  <c r="AJ40" i="10" s="1"/>
  <c r="AG39" i="10"/>
  <c r="AG40" i="10" s="1"/>
  <c r="AD39" i="10"/>
  <c r="AD40" i="10" s="1"/>
  <c r="AA39" i="10"/>
  <c r="AA40" i="10" s="1"/>
  <c r="X39" i="10"/>
  <c r="X40" i="10" s="1"/>
  <c r="U39" i="10" l="1"/>
  <c r="U40" i="10" s="1"/>
  <c r="AD43" i="10"/>
  <c r="AJ43" i="10"/>
  <c r="AG43" i="10"/>
  <c r="AA43" i="10"/>
  <c r="X43" i="10"/>
  <c r="U43" i="10" l="1"/>
  <c r="AJ45" i="10"/>
  <c r="AG45" i="10"/>
  <c r="AD45" i="10"/>
  <c r="AA45" i="10"/>
  <c r="X45" i="10"/>
  <c r="U45" i="10"/>
  <c r="AK44" i="10"/>
  <c r="B7" i="10"/>
  <c r="A7" i="10" s="1"/>
  <c r="J2" i="10"/>
  <c r="I45" i="10" l="1"/>
  <c r="B8" i="10"/>
  <c r="A8" i="10" s="1"/>
  <c r="F45" i="10"/>
  <c r="R45" i="10"/>
  <c r="B9" i="10" l="1"/>
  <c r="A9" i="10" s="1"/>
  <c r="B10" i="10" l="1"/>
  <c r="A10" i="10" s="1"/>
  <c r="B11" i="10" l="1"/>
  <c r="A11" i="10" s="1"/>
  <c r="B12" i="10" l="1"/>
  <c r="A12" i="10" s="1"/>
  <c r="B13" i="10" l="1"/>
  <c r="A13" i="10" s="1"/>
  <c r="B14" i="10" l="1"/>
  <c r="A14" i="10" s="1"/>
  <c r="B15" i="10" l="1"/>
  <c r="A15" i="10" s="1"/>
  <c r="B16" i="10" l="1"/>
  <c r="A16" i="10" s="1"/>
  <c r="B17" i="10" l="1"/>
  <c r="A17" i="10" s="1"/>
  <c r="B18" i="10" l="1"/>
  <c r="A18" i="10" s="1"/>
  <c r="B19" i="10" l="1"/>
  <c r="A19" i="10" s="1"/>
  <c r="B20" i="10" l="1"/>
  <c r="A20" i="10" s="1"/>
  <c r="B21" i="10" l="1"/>
  <c r="A21" i="10" s="1"/>
  <c r="B22" i="10" l="1"/>
  <c r="A22" i="10" s="1"/>
  <c r="B23" i="10" l="1"/>
  <c r="A23" i="10" s="1"/>
  <c r="B24" i="10" l="1"/>
  <c r="A24" i="10" s="1"/>
  <c r="B25" i="10" l="1"/>
  <c r="A25" i="10" s="1"/>
  <c r="B26" i="10" l="1"/>
  <c r="A26" i="10" s="1"/>
  <c r="B27" i="10" l="1"/>
  <c r="A27" i="10" s="1"/>
  <c r="B28" i="10" l="1"/>
  <c r="A28" i="10" s="1"/>
  <c r="B29" i="10" l="1"/>
  <c r="A29" i="10" s="1"/>
  <c r="B30" i="10" l="1"/>
  <c r="A30" i="10" s="1"/>
  <c r="B31" i="10" l="1"/>
  <c r="A31" i="10" s="1"/>
  <c r="B32" i="10" l="1"/>
  <c r="A32" i="10" s="1"/>
  <c r="B33" i="10" l="1"/>
  <c r="A33" i="10" s="1"/>
  <c r="B34" i="10" l="1"/>
  <c r="A34" i="10" s="1"/>
  <c r="B35" i="10" l="1"/>
  <c r="A35" i="10" s="1"/>
  <c r="B36" i="10" l="1"/>
  <c r="A36" i="10" s="1"/>
  <c r="C39" i="10" l="1"/>
  <c r="E6" i="10"/>
  <c r="D6" i="10" s="1"/>
  <c r="C40" i="10" l="1"/>
  <c r="C43" i="10"/>
  <c r="E7" i="10"/>
  <c r="D7" i="10" s="1"/>
  <c r="E8" i="10" l="1"/>
  <c r="D8" i="10" s="1"/>
  <c r="E9" i="10" l="1"/>
  <c r="D9" i="10" s="1"/>
  <c r="E10" i="10" l="1"/>
  <c r="D10" i="10" s="1"/>
  <c r="E11" i="10" l="1"/>
  <c r="D11" i="10" s="1"/>
  <c r="E12" i="10" l="1"/>
  <c r="D12" i="10" s="1"/>
  <c r="E13" i="10" l="1"/>
  <c r="D13" i="10" s="1"/>
  <c r="E14" i="10" l="1"/>
  <c r="D14" i="10" s="1"/>
  <c r="E15" i="10" l="1"/>
  <c r="D15" i="10" s="1"/>
  <c r="E16" i="10" l="1"/>
  <c r="D16" i="10" s="1"/>
  <c r="E17" i="10" l="1"/>
  <c r="D17" i="10" s="1"/>
  <c r="E18" i="10" l="1"/>
  <c r="D18" i="10" s="1"/>
  <c r="E19" i="10" l="1"/>
  <c r="D19" i="10" s="1"/>
  <c r="E20" i="10" l="1"/>
  <c r="D20" i="10" s="1"/>
  <c r="E21" i="10" l="1"/>
  <c r="D21" i="10" s="1"/>
  <c r="E22" i="10" l="1"/>
  <c r="D22" i="10" s="1"/>
  <c r="E23" i="10" l="1"/>
  <c r="D23" i="10" s="1"/>
  <c r="E24" i="10" l="1"/>
  <c r="D24" i="10" s="1"/>
  <c r="E25" i="10" l="1"/>
  <c r="D25" i="10" s="1"/>
  <c r="E26" i="10" l="1"/>
  <c r="D26" i="10" s="1"/>
  <c r="E27" i="10" l="1"/>
  <c r="D27" i="10" s="1"/>
  <c r="E28" i="10" l="1"/>
  <c r="D28" i="10" s="1"/>
  <c r="E29" i="10" l="1"/>
  <c r="D29" i="10" s="1"/>
  <c r="E30" i="10" l="1"/>
  <c r="D30" i="10" s="1"/>
  <c r="E31" i="10" l="1"/>
  <c r="D31" i="10" s="1"/>
  <c r="E32" i="10" l="1"/>
  <c r="D32" i="10" s="1"/>
  <c r="E33" i="10" l="1"/>
  <c r="D33" i="10" s="1"/>
  <c r="F39" i="10" l="1"/>
  <c r="G6" i="10" l="1"/>
  <c r="H7" i="10"/>
  <c r="F40" i="10"/>
  <c r="F43" i="10"/>
  <c r="H8" i="10" l="1"/>
  <c r="G7" i="10"/>
  <c r="H9" i="10" l="1"/>
  <c r="G8" i="10"/>
  <c r="H10" i="10" l="1"/>
  <c r="G9" i="10"/>
  <c r="H11" i="10" l="1"/>
  <c r="G10" i="10"/>
  <c r="G11" i="10" l="1"/>
  <c r="H12" i="10"/>
  <c r="H13" i="10" l="1"/>
  <c r="G12" i="10"/>
  <c r="H14" i="10" l="1"/>
  <c r="G13" i="10"/>
  <c r="G14" i="10" l="1"/>
  <c r="H15" i="10"/>
  <c r="G15" i="10" l="1"/>
  <c r="H16" i="10"/>
  <c r="H17" i="10" l="1"/>
  <c r="G16" i="10"/>
  <c r="H18" i="10" l="1"/>
  <c r="G17" i="10"/>
  <c r="H19" i="10" l="1"/>
  <c r="G18" i="10"/>
  <c r="H20" i="10" l="1"/>
  <c r="G19" i="10"/>
  <c r="H21" i="10" l="1"/>
  <c r="G20" i="10"/>
  <c r="H22" i="10" l="1"/>
  <c r="G21" i="10"/>
  <c r="H23" i="10" l="1"/>
  <c r="G22" i="10"/>
  <c r="H24" i="10" l="1"/>
  <c r="G23" i="10"/>
  <c r="H25" i="10" l="1"/>
  <c r="G24" i="10"/>
  <c r="G25" i="10" l="1"/>
  <c r="H26" i="10"/>
  <c r="G26" i="10" l="1"/>
  <c r="H27" i="10"/>
  <c r="H28" i="10" l="1"/>
  <c r="G27" i="10"/>
  <c r="H29" i="10" l="1"/>
  <c r="G28" i="10"/>
  <c r="H30" i="10" l="1"/>
  <c r="G29" i="10"/>
  <c r="H31" i="10" l="1"/>
  <c r="G30" i="10"/>
  <c r="H32" i="10" l="1"/>
  <c r="G31" i="10"/>
  <c r="G32" i="10" l="1"/>
  <c r="H33" i="10"/>
  <c r="H34" i="10" l="1"/>
  <c r="G33" i="10"/>
  <c r="H35" i="10" l="1"/>
  <c r="G34" i="10"/>
  <c r="G35" i="10" l="1"/>
  <c r="H36" i="10"/>
  <c r="I39" i="10" l="1"/>
  <c r="G36" i="10"/>
  <c r="K6" i="10"/>
  <c r="J6" i="10" l="1"/>
  <c r="K7" i="10"/>
  <c r="I40" i="10"/>
  <c r="I43" i="10"/>
  <c r="J7" i="10" l="1"/>
  <c r="K8" i="10"/>
  <c r="J8" i="10" l="1"/>
  <c r="K9" i="10"/>
  <c r="K10" i="10" l="1"/>
  <c r="J9" i="10"/>
  <c r="K11" i="10" l="1"/>
  <c r="J10" i="10"/>
  <c r="J11" i="10" l="1"/>
  <c r="K12" i="10"/>
  <c r="K13" i="10" l="1"/>
  <c r="K14" i="10" s="1"/>
  <c r="J12" i="10"/>
  <c r="J14" i="10" l="1"/>
  <c r="K15" i="10"/>
  <c r="J15" i="10" s="1"/>
  <c r="J13" i="10"/>
  <c r="K16" i="10" l="1"/>
  <c r="K17" i="10" l="1"/>
  <c r="J16" i="10"/>
  <c r="J17" i="10" l="1"/>
  <c r="K18" i="10"/>
  <c r="K19" i="10" l="1"/>
  <c r="J18" i="10"/>
  <c r="K20" i="10" l="1"/>
  <c r="J19" i="10"/>
  <c r="J20" i="10" l="1"/>
  <c r="K21" i="10"/>
  <c r="J21" i="10" l="1"/>
  <c r="K22" i="10"/>
  <c r="K23" i="10" l="1"/>
  <c r="J22" i="10"/>
  <c r="J23" i="10" l="1"/>
  <c r="K24" i="10"/>
  <c r="K25" i="10" l="1"/>
  <c r="J24" i="10"/>
  <c r="K26" i="10" l="1"/>
  <c r="J25" i="10"/>
  <c r="J26" i="10" l="1"/>
  <c r="K27" i="10"/>
  <c r="J27" i="10" l="1"/>
  <c r="K28" i="10"/>
  <c r="J28" i="10" l="1"/>
  <c r="K29" i="10"/>
  <c r="K30" i="10" l="1"/>
  <c r="J29" i="10"/>
  <c r="K31" i="10" l="1"/>
  <c r="J30" i="10"/>
  <c r="K32" i="10" l="1"/>
  <c r="J31" i="10"/>
  <c r="K33" i="10" l="1"/>
  <c r="J32" i="10"/>
  <c r="K34" i="10" l="1"/>
  <c r="J33" i="10"/>
  <c r="J34" i="10" l="1"/>
  <c r="K35" i="10"/>
  <c r="J35" i="10" l="1"/>
  <c r="N6" i="10"/>
  <c r="N7" i="10" l="1"/>
  <c r="M6" i="10"/>
  <c r="M7" i="10" l="1"/>
  <c r="N8" i="10"/>
  <c r="N9" i="10" l="1"/>
  <c r="M8" i="10"/>
  <c r="N10" i="10" l="1"/>
  <c r="M9" i="10"/>
  <c r="N11" i="10" l="1"/>
  <c r="M10" i="10"/>
  <c r="N12" i="10" l="1"/>
  <c r="M11" i="10"/>
  <c r="M12" i="10" l="1"/>
  <c r="N13" i="10"/>
  <c r="N14" i="10" l="1"/>
  <c r="M13" i="10"/>
  <c r="M14" i="10" l="1"/>
  <c r="N15" i="10"/>
  <c r="N16" i="10" l="1"/>
  <c r="M15" i="10"/>
  <c r="N17" i="10" l="1"/>
  <c r="M16" i="10"/>
  <c r="N18" i="10" l="1"/>
  <c r="M17" i="10"/>
  <c r="M18" i="10" l="1"/>
  <c r="N19" i="10"/>
  <c r="N20" i="10" l="1"/>
  <c r="M19" i="10"/>
  <c r="N21" i="10" l="1"/>
  <c r="M20" i="10"/>
  <c r="M21" i="10" l="1"/>
  <c r="N22" i="10"/>
  <c r="N23" i="10" s="1"/>
  <c r="M23" i="10" s="1"/>
  <c r="M22" i="10" l="1"/>
  <c r="N24" i="10" l="1"/>
  <c r="M24" i="10" l="1"/>
  <c r="N25" i="10"/>
  <c r="M25" i="10" l="1"/>
  <c r="N26" i="10"/>
  <c r="N27" i="10" l="1"/>
  <c r="M26" i="10"/>
  <c r="M27" i="10" l="1"/>
  <c r="N28" i="10"/>
  <c r="M28" i="10" l="1"/>
  <c r="N29" i="10"/>
  <c r="M29" i="10" l="1"/>
  <c r="N30" i="10"/>
  <c r="M30" i="10" l="1"/>
  <c r="N31" i="10"/>
  <c r="M31" i="10" l="1"/>
  <c r="N32" i="10"/>
  <c r="M32" i="10" l="1"/>
  <c r="N33" i="10"/>
  <c r="N34" i="10" s="1"/>
  <c r="M34" i="10" s="1"/>
  <c r="M33" i="10" l="1"/>
  <c r="N35" i="10" l="1"/>
  <c r="N36" i="10" l="1"/>
  <c r="M35" i="10"/>
  <c r="M36" i="10" l="1"/>
  <c r="Q6" i="10"/>
  <c r="Q7" i="10" l="1"/>
  <c r="P6" i="10"/>
  <c r="Q8" i="10" l="1"/>
  <c r="P7" i="10"/>
  <c r="Q9" i="10" l="1"/>
  <c r="P8" i="10"/>
  <c r="Q10" i="10" l="1"/>
  <c r="P9" i="10"/>
  <c r="Q11" i="10" l="1"/>
  <c r="P10" i="10"/>
  <c r="Q12" i="10" l="1"/>
  <c r="Q13" i="10" s="1"/>
  <c r="P13" i="10" s="1"/>
  <c r="P11" i="10"/>
  <c r="P12" i="10" l="1"/>
  <c r="Q14" i="10" l="1"/>
  <c r="P14" i="10" l="1"/>
  <c r="Q15" i="10"/>
  <c r="Q16" i="10" l="1"/>
  <c r="P15" i="10"/>
  <c r="Q17" i="10" l="1"/>
  <c r="P16" i="10"/>
  <c r="Q18" i="10" l="1"/>
  <c r="P17" i="10"/>
  <c r="Q19" i="10" l="1"/>
  <c r="P18" i="10"/>
  <c r="Q20" i="10" l="1"/>
  <c r="P19" i="10"/>
  <c r="P20" i="10" l="1"/>
  <c r="Q21" i="10"/>
  <c r="Q22" i="10" l="1"/>
  <c r="P21" i="10"/>
  <c r="Q23" i="10" l="1"/>
  <c r="P22" i="10"/>
  <c r="Q24" i="10" l="1"/>
  <c r="P23" i="10"/>
  <c r="P24" i="10" l="1"/>
  <c r="Q25" i="10"/>
  <c r="Q26" i="10" l="1"/>
  <c r="P25" i="10"/>
  <c r="Q27" i="10" l="1"/>
  <c r="P26" i="10"/>
  <c r="Q28" i="10" l="1"/>
  <c r="P27" i="10"/>
  <c r="Q29" i="10" l="1"/>
  <c r="P28" i="10"/>
  <c r="Q30" i="10" l="1"/>
  <c r="P29" i="10"/>
  <c r="Q31" i="10" l="1"/>
  <c r="P30" i="10"/>
  <c r="P31" i="10" l="1"/>
  <c r="Q32" i="10"/>
  <c r="Q33" i="10" l="1"/>
  <c r="P32" i="10"/>
  <c r="Q34" i="10" l="1"/>
  <c r="P33" i="10"/>
  <c r="Q35" i="10" l="1"/>
  <c r="P34" i="10"/>
  <c r="P35" i="10" l="1"/>
  <c r="R39" i="10"/>
  <c r="T6" i="10"/>
  <c r="S6" i="10" l="1"/>
  <c r="T7" i="10"/>
  <c r="R40" i="10"/>
  <c r="R43" i="10"/>
  <c r="S7" i="10" l="1"/>
  <c r="T8" i="10"/>
  <c r="S8" i="10" l="1"/>
  <c r="T9" i="10"/>
  <c r="T10" i="10" l="1"/>
  <c r="S9" i="10"/>
  <c r="T11" i="10" l="1"/>
  <c r="S10" i="10"/>
  <c r="S11" i="10" l="1"/>
  <c r="T12" i="10"/>
  <c r="S12" i="10" l="1"/>
  <c r="T13" i="10"/>
  <c r="S13" i="10" l="1"/>
  <c r="T14" i="10"/>
  <c r="S14" i="10" l="1"/>
  <c r="T15" i="10"/>
  <c r="S15" i="10" l="1"/>
  <c r="T16" i="10"/>
  <c r="S16" i="10" l="1"/>
  <c r="T17" i="10"/>
  <c r="S17" i="10" l="1"/>
  <c r="T18" i="10"/>
  <c r="S18" i="10" l="1"/>
  <c r="T19" i="10"/>
  <c r="S19" i="10" l="1"/>
  <c r="T20" i="10"/>
  <c r="T21" i="10" l="1"/>
  <c r="S20" i="10"/>
  <c r="S21" i="10" l="1"/>
  <c r="T22" i="10"/>
  <c r="S22" i="10" l="1"/>
  <c r="T23" i="10"/>
  <c r="T24" i="10" l="1"/>
  <c r="S23" i="10"/>
  <c r="T25" i="10" l="1"/>
  <c r="S24" i="10"/>
  <c r="T26" i="10" l="1"/>
  <c r="S25" i="10"/>
  <c r="S26" i="10" l="1"/>
  <c r="T27" i="10"/>
  <c r="T28" i="10" l="1"/>
  <c r="S27" i="10"/>
  <c r="T29" i="10" l="1"/>
  <c r="S28" i="10"/>
  <c r="S29" i="10" l="1"/>
  <c r="T30" i="10"/>
  <c r="T31" i="10" l="1"/>
  <c r="S30" i="10"/>
  <c r="T32" i="10" l="1"/>
  <c r="S31" i="10"/>
  <c r="T33" i="10" l="1"/>
  <c r="S32" i="10"/>
  <c r="T34" i="10" l="1"/>
  <c r="S33" i="10"/>
  <c r="S34" i="10" l="1"/>
  <c r="T35" i="10"/>
  <c r="T36" i="10" l="1"/>
  <c r="S35" i="10"/>
  <c r="W6" i="10" l="1"/>
  <c r="S36" i="10"/>
  <c r="W7" i="10" l="1"/>
  <c r="V6" i="10"/>
  <c r="W8" i="10" l="1"/>
  <c r="V7" i="10"/>
  <c r="W9" i="10" l="1"/>
  <c r="V8" i="10"/>
  <c r="W10" i="10" l="1"/>
  <c r="V9" i="10"/>
  <c r="V10" i="10" l="1"/>
  <c r="W11" i="10"/>
  <c r="W12" i="10" l="1"/>
  <c r="V11" i="10"/>
  <c r="W13" i="10" l="1"/>
  <c r="V12" i="10"/>
  <c r="V13" i="10" l="1"/>
  <c r="W14" i="10"/>
  <c r="W15" i="10" l="1"/>
  <c r="V14" i="10"/>
  <c r="V15" i="10" l="1"/>
  <c r="W16" i="10"/>
  <c r="W17" i="10" l="1"/>
  <c r="V16" i="10"/>
  <c r="W18" i="10" l="1"/>
  <c r="V17" i="10"/>
  <c r="W19" i="10" l="1"/>
  <c r="W20" i="10" s="1"/>
  <c r="V20" i="10" s="1"/>
  <c r="V18" i="10"/>
  <c r="V19" i="10" l="1"/>
  <c r="W21" i="10" l="1"/>
  <c r="V21" i="10" l="1"/>
  <c r="W22" i="10"/>
  <c r="V22" i="10" l="1"/>
  <c r="W23" i="10"/>
  <c r="V23" i="10" l="1"/>
  <c r="W24" i="10"/>
  <c r="V24" i="10" l="1"/>
  <c r="W25" i="10"/>
  <c r="W26" i="10" l="1"/>
  <c r="V25" i="10"/>
  <c r="W27" i="10" l="1"/>
  <c r="V26" i="10"/>
  <c r="W28" i="10" l="1"/>
  <c r="V27" i="10"/>
  <c r="V28" i="10" l="1"/>
  <c r="W29" i="10"/>
  <c r="V29" i="10" l="1"/>
  <c r="W30" i="10"/>
  <c r="V30" i="10" l="1"/>
  <c r="W31" i="10"/>
  <c r="V31" i="10" l="1"/>
  <c r="W32" i="10"/>
  <c r="V32" i="10" l="1"/>
  <c r="W33" i="10"/>
  <c r="V33" i="10" l="1"/>
  <c r="W34" i="10"/>
  <c r="W35" i="10" l="1"/>
  <c r="V34" i="10"/>
  <c r="V35" i="10" l="1"/>
  <c r="W36" i="10"/>
  <c r="V36" i="10" l="1"/>
  <c r="Z6" i="10"/>
  <c r="Y6" i="10" l="1"/>
  <c r="Z7" i="10"/>
  <c r="Y7" i="10" l="1"/>
  <c r="Z8" i="10"/>
  <c r="Z9" i="10" l="1"/>
  <c r="Y8" i="10"/>
  <c r="Z10" i="10" l="1"/>
  <c r="Y9" i="10"/>
  <c r="Z11" i="10" l="1"/>
  <c r="Y10" i="10"/>
  <c r="Y11" i="10" l="1"/>
  <c r="Z12" i="10"/>
  <c r="Y12" i="10" l="1"/>
  <c r="Z13" i="10"/>
  <c r="Y13" i="10" l="1"/>
  <c r="Z14" i="10"/>
  <c r="Y14" i="10" l="1"/>
  <c r="Z15" i="10"/>
  <c r="Z16" i="10" l="1"/>
  <c r="Y15" i="10"/>
  <c r="Y16" i="10" l="1"/>
  <c r="Z17" i="10"/>
  <c r="Y17" i="10" l="1"/>
  <c r="Z18" i="10"/>
  <c r="Z19" i="10" l="1"/>
  <c r="Y18" i="10"/>
  <c r="Y19" i="10" l="1"/>
  <c r="Z20" i="10"/>
  <c r="Y20" i="10" l="1"/>
  <c r="Z21" i="10"/>
  <c r="Z22" i="10" l="1"/>
  <c r="Y21" i="10"/>
  <c r="Y22" i="10" l="1"/>
  <c r="Z23" i="10"/>
  <c r="Y23" i="10" l="1"/>
  <c r="Z24" i="10"/>
  <c r="Z25" i="10" l="1"/>
  <c r="Y24" i="10"/>
  <c r="Z26" i="10" l="1"/>
  <c r="Y25" i="10"/>
  <c r="Y26" i="10" l="1"/>
  <c r="Z27" i="10"/>
  <c r="Y27" i="10" l="1"/>
  <c r="Z28" i="10"/>
  <c r="Z29" i="10" l="1"/>
  <c r="Y28" i="10"/>
  <c r="Z30" i="10" l="1"/>
  <c r="Y29" i="10"/>
  <c r="Y30" i="10" l="1"/>
  <c r="Z31" i="10"/>
  <c r="Z32" i="10" l="1"/>
  <c r="Y31" i="10"/>
  <c r="Z33" i="10" l="1"/>
  <c r="Y32" i="10"/>
  <c r="Y33" i="10" l="1"/>
  <c r="Z34" i="10"/>
  <c r="Y34" i="10" l="1"/>
  <c r="Z35" i="10"/>
  <c r="Y35" i="10" l="1"/>
  <c r="AC6" i="10"/>
  <c r="AC7" i="10" l="1"/>
  <c r="AB6" i="10"/>
  <c r="AC8" i="10" l="1"/>
  <c r="AB7" i="10"/>
  <c r="AC9" i="10" l="1"/>
  <c r="AB8" i="10"/>
  <c r="AC10" i="10" l="1"/>
  <c r="AB9" i="10"/>
  <c r="AB10" i="10" l="1"/>
  <c r="AC11" i="10"/>
  <c r="AB11" i="10" l="1"/>
  <c r="AC12" i="10"/>
  <c r="AC13" i="10" l="1"/>
  <c r="AB12" i="10"/>
  <c r="AC14" i="10" l="1"/>
  <c r="AB13" i="10"/>
  <c r="AC15" i="10" l="1"/>
  <c r="AB14" i="10"/>
  <c r="AC16" i="10" l="1"/>
  <c r="AB15" i="10"/>
  <c r="AC17" i="10" l="1"/>
  <c r="AB16" i="10"/>
  <c r="AC18" i="10" l="1"/>
  <c r="AB17" i="10"/>
  <c r="AC19" i="10" l="1"/>
  <c r="AB18" i="10"/>
  <c r="AC20" i="10" l="1"/>
  <c r="AB19" i="10"/>
  <c r="AC21" i="10" l="1"/>
  <c r="AB20" i="10"/>
  <c r="AB21" i="10" l="1"/>
  <c r="AC22" i="10"/>
  <c r="AB22" i="10" l="1"/>
  <c r="AC23" i="10"/>
  <c r="AB23" i="10" l="1"/>
  <c r="AC24" i="10"/>
  <c r="AB24" i="10" l="1"/>
  <c r="AC25" i="10"/>
  <c r="AC26" i="10" l="1"/>
  <c r="AB25" i="10"/>
  <c r="AC27" i="10" l="1"/>
  <c r="AB26" i="10"/>
  <c r="AC28" i="10" l="1"/>
  <c r="AB27" i="10"/>
  <c r="AC29" i="10" l="1"/>
  <c r="AB28" i="10"/>
  <c r="AB29" i="10" l="1"/>
  <c r="AC30" i="10"/>
  <c r="AB30" i="10" l="1"/>
  <c r="AC31" i="10"/>
  <c r="AB31" i="10" l="1"/>
  <c r="AC32" i="10"/>
  <c r="AB32" i="10" l="1"/>
  <c r="AC33" i="10"/>
  <c r="AC34" i="10" l="1"/>
  <c r="AB33" i="10"/>
  <c r="AC35" i="10" l="1"/>
  <c r="AB34" i="10"/>
  <c r="AB35" i="10" l="1"/>
  <c r="AC36" i="10"/>
  <c r="AB36" i="10" l="1"/>
  <c r="AF6" i="10"/>
  <c r="AE6" i="10" l="1"/>
  <c r="AF7" i="10"/>
  <c r="AE7" i="10" l="1"/>
  <c r="AF8" i="10"/>
  <c r="AE8" i="10" l="1"/>
  <c r="AF9" i="10"/>
  <c r="AF10" i="10" l="1"/>
  <c r="AE9" i="10"/>
  <c r="AE10" i="10" l="1"/>
  <c r="AF11" i="10"/>
  <c r="AE11" i="10" l="1"/>
  <c r="AF12" i="10"/>
  <c r="AE12" i="10" l="1"/>
  <c r="AF13" i="10"/>
  <c r="AE13" i="10" l="1"/>
  <c r="AF14" i="10"/>
  <c r="AE14" i="10" l="1"/>
  <c r="AF15" i="10"/>
  <c r="AF16" i="10" l="1"/>
  <c r="AE15" i="10"/>
  <c r="AE16" i="10" l="1"/>
  <c r="AF17" i="10"/>
  <c r="AE17" i="10" l="1"/>
  <c r="AF18" i="10"/>
  <c r="AF19" i="10" l="1"/>
  <c r="AE18" i="10"/>
  <c r="AF20" i="10" l="1"/>
  <c r="AE19" i="10"/>
  <c r="AE20" i="10" l="1"/>
  <c r="AF21" i="10"/>
  <c r="AE21" i="10" l="1"/>
  <c r="AF22" i="10"/>
  <c r="AF23" i="10" l="1"/>
  <c r="AE22" i="10"/>
  <c r="AE23" i="10" l="1"/>
  <c r="AF24" i="10"/>
  <c r="AE24" i="10" l="1"/>
  <c r="AF25" i="10"/>
  <c r="AF26" i="10" l="1"/>
  <c r="AE25" i="10"/>
  <c r="AF27" i="10" l="1"/>
  <c r="AE26" i="10"/>
  <c r="AF28" i="10" l="1"/>
  <c r="AE27" i="10"/>
  <c r="AE28" i="10" l="1"/>
  <c r="AF29" i="10"/>
  <c r="AF30" i="10" l="1"/>
  <c r="AE29" i="10"/>
  <c r="AF31" i="10" l="1"/>
  <c r="AE30" i="10"/>
  <c r="AF32" i="10" l="1"/>
  <c r="AE31" i="10"/>
  <c r="AF33" i="10" l="1"/>
  <c r="AE32" i="10"/>
  <c r="AF34" i="10" l="1"/>
  <c r="AE33" i="10"/>
  <c r="AE34" i="10" l="1"/>
  <c r="AF35" i="10"/>
  <c r="AE35" i="10" l="1"/>
  <c r="AI6" i="10"/>
  <c r="AI7" i="10" l="1"/>
  <c r="AH6" i="10"/>
  <c r="AI8" i="10" l="1"/>
  <c r="AH7" i="10"/>
  <c r="AI9" i="10" l="1"/>
  <c r="AH8" i="10"/>
  <c r="AH9" i="10" l="1"/>
  <c r="AI10" i="10"/>
  <c r="AI11" i="10" l="1"/>
  <c r="AH10" i="10"/>
  <c r="AH11" i="10" l="1"/>
  <c r="AI12" i="10"/>
  <c r="AH12" i="10" l="1"/>
  <c r="AI13" i="10"/>
  <c r="AI14" i="10" l="1"/>
  <c r="AH13" i="10"/>
  <c r="AI15" i="10" l="1"/>
  <c r="AH14" i="10"/>
  <c r="AH15" i="10" l="1"/>
  <c r="AI16" i="10"/>
  <c r="AH16" i="10" l="1"/>
  <c r="AI17" i="10"/>
  <c r="AI18" i="10" l="1"/>
  <c r="AH17" i="10"/>
  <c r="AI19" i="10" l="1"/>
  <c r="AH18" i="10"/>
  <c r="AI20" i="10" l="1"/>
  <c r="AH19" i="10"/>
  <c r="AI21" i="10" l="1"/>
  <c r="AH20" i="10"/>
  <c r="AI22" i="10" l="1"/>
  <c r="AH21" i="10"/>
  <c r="AH22" i="10" l="1"/>
  <c r="AI23" i="10"/>
  <c r="AH23" i="10" l="1"/>
  <c r="AI24" i="10"/>
  <c r="AI25" i="10" l="1"/>
  <c r="AH24" i="10"/>
  <c r="AI26" i="10" l="1"/>
  <c r="AH25" i="10"/>
  <c r="AI27" i="10" l="1"/>
  <c r="AH26" i="10"/>
  <c r="AI28" i="10" l="1"/>
  <c r="AH27" i="10"/>
  <c r="AI29" i="10" l="1"/>
  <c r="AH28" i="10"/>
  <c r="AH29" i="10" l="1"/>
  <c r="AI30" i="10"/>
  <c r="AH30" i="10" l="1"/>
  <c r="AI31" i="10"/>
  <c r="AH31" i="10" l="1"/>
  <c r="AI32" i="10"/>
  <c r="AI33" i="10" l="1"/>
  <c r="AH32" i="10"/>
  <c r="AH33" i="10" l="1"/>
  <c r="AI34" i="10"/>
  <c r="AI35" i="10" l="1"/>
  <c r="AH34" i="10"/>
  <c r="AH35" i="10" l="1"/>
  <c r="AI36" i="10"/>
  <c r="AH36" i="10" s="1"/>
  <c r="L39" i="10" l="1"/>
  <c r="L40" i="10" s="1"/>
  <c r="L45" i="10" l="1"/>
  <c r="L43" i="10"/>
  <c r="O39" i="10" l="1"/>
  <c r="O40" i="10" s="1"/>
  <c r="O45" i="10" l="1"/>
  <c r="AK42" i="10"/>
  <c r="AK45" i="10" s="1"/>
  <c r="O43" i="10"/>
  <c r="AK43" i="10" s="1"/>
</calcChain>
</file>

<file path=xl/comments1.xml><?xml version="1.0" encoding="utf-8"?>
<comments xmlns="http://schemas.openxmlformats.org/spreadsheetml/2006/main">
  <authors>
    <author>Joachim Becker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Über z.B. Formeln wie SVERWEIS oder SUMMEWENN können Umsatzwerte, Produktionsstückzahlen o.ä. aus Vor-Dateien/Datendateien in die Übersicht übernommen werden, indem man sie mit dem Datum des Tages verknüpft.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Durchschnitt je Arbeitstag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Zielwert / Erfahrungswert manuell eingetragen. Wird in die folgenden Monate automatisch übernommen.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Hier ggfs. über Formel oder direkt die Summe des Monats aus der Datendatei für einen Vollständigkeitscheck einfügen.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Budgetwerte aus Planungsdatei übernommen oder manuell eingetragen</t>
        </r>
      </text>
    </comment>
  </commentList>
</comments>
</file>

<file path=xl/sharedStrings.xml><?xml version="1.0" encoding="utf-8"?>
<sst xmlns="http://schemas.openxmlformats.org/spreadsheetml/2006/main" count="108" uniqueCount="95">
  <si>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</si>
  <si>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</si>
  <si>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</si>
  <si>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</si>
  <si>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</si>
  <si>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</si>
  <si>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</si>
  <si>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</si>
  <si>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</si>
  <si>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</si>
  <si>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</si>
  <si>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</si>
  <si>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Datenbank Wochentage</t>
  </si>
  <si>
    <t>So</t>
  </si>
  <si>
    <t>Mo</t>
  </si>
  <si>
    <t>Di</t>
  </si>
  <si>
    <t>Mi</t>
  </si>
  <si>
    <t>Do</t>
  </si>
  <si>
    <t>Fr</t>
  </si>
  <si>
    <t>Sa</t>
  </si>
  <si>
    <t>Weihnachten</t>
  </si>
  <si>
    <t>Heiligabend</t>
  </si>
  <si>
    <t>AT</t>
  </si>
  <si>
    <t>Neujahr</t>
  </si>
  <si>
    <t>Æ</t>
  </si>
  <si>
    <t>Ende KW 01</t>
  </si>
  <si>
    <t>S</t>
  </si>
  <si>
    <t>Ende KW 02</t>
  </si>
  <si>
    <t>Ende KW 03</t>
  </si>
  <si>
    <t>Ende KW 04</t>
  </si>
  <si>
    <t>Diff:</t>
  </si>
  <si>
    <t>Ziel</t>
  </si>
  <si>
    <t>Check:</t>
  </si>
  <si>
    <t>BUD</t>
  </si>
  <si>
    <t>Ende KW 44</t>
  </si>
  <si>
    <t>Ende KW 45</t>
  </si>
  <si>
    <t>Ende KW 46</t>
  </si>
  <si>
    <t>Ende KW 47</t>
  </si>
  <si>
    <t>Ende KW 48</t>
  </si>
  <si>
    <t>Ende KW 49</t>
  </si>
  <si>
    <t>Ende KW 50</t>
  </si>
  <si>
    <t>Silvester</t>
  </si>
  <si>
    <t>Karfreitag</t>
  </si>
  <si>
    <t>Ostersonntag</t>
  </si>
  <si>
    <t>Ostermontag</t>
  </si>
  <si>
    <t>Tag der Arbeit</t>
  </si>
  <si>
    <t>Christi Himmelfahrt</t>
  </si>
  <si>
    <t>Pfingstsonntag</t>
  </si>
  <si>
    <t>Pfingstmontag</t>
  </si>
  <si>
    <t>T.d. Deutschen Einheit</t>
  </si>
  <si>
    <t>Ende KW 51</t>
  </si>
  <si>
    <t>Ende KW 52</t>
  </si>
  <si>
    <t>Umsatz je Arbeitstag 2025</t>
  </si>
  <si>
    <t>Heilige Drei Könige</t>
  </si>
  <si>
    <t>Ende KW 05</t>
  </si>
  <si>
    <t>Ende KW 06</t>
  </si>
  <si>
    <t>Ende KW 07</t>
  </si>
  <si>
    <t>Ende KW 08</t>
  </si>
  <si>
    <t>Ende KW 09</t>
  </si>
  <si>
    <t>Ende KW 10</t>
  </si>
  <si>
    <t>Ende KW 11</t>
  </si>
  <si>
    <t>Ende KW 12</t>
  </si>
  <si>
    <t>Ende KW 13</t>
  </si>
  <si>
    <t>Ende KW 14</t>
  </si>
  <si>
    <t>Ende KW 15</t>
  </si>
  <si>
    <t>Ende KW 17</t>
  </si>
  <si>
    <t>Ende KW 18</t>
  </si>
  <si>
    <t>Ende KW 19</t>
  </si>
  <si>
    <t>Ende KW 20</t>
  </si>
  <si>
    <t>Ende KW 21</t>
  </si>
  <si>
    <t>Ende KW 22</t>
  </si>
  <si>
    <t>Ende KW 24</t>
  </si>
  <si>
    <t>Ende KW 25</t>
  </si>
  <si>
    <t>Ende KW 26</t>
  </si>
  <si>
    <t>Fronleichnam</t>
  </si>
  <si>
    <t>Ende KW 27</t>
  </si>
  <si>
    <t>Ende KW 28</t>
  </si>
  <si>
    <t>Ende KW 29</t>
  </si>
  <si>
    <t>Ende KW 30</t>
  </si>
  <si>
    <t>Mariä Himmelfahrt</t>
  </si>
  <si>
    <t>Ende KW 31</t>
  </si>
  <si>
    <t>Ende KW 32</t>
  </si>
  <si>
    <t>Ende KW 33</t>
  </si>
  <si>
    <t>Ende KW 34</t>
  </si>
  <si>
    <t>Ende KW 35</t>
  </si>
  <si>
    <t>Ende KW 36</t>
  </si>
  <si>
    <t>Ende KW 37</t>
  </si>
  <si>
    <t>Ende KW 38</t>
  </si>
  <si>
    <t>Ende KW 39</t>
  </si>
  <si>
    <t>Ende KW 40</t>
  </si>
  <si>
    <t>Ende KW 41</t>
  </si>
  <si>
    <t>Ende KW 42</t>
  </si>
  <si>
    <t>Ende KW 43</t>
  </si>
  <si>
    <t>Allerheiligen</t>
  </si>
  <si>
    <t>Heute: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</si>
</sst>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"/>
    <numFmt numFmtId="165" formatCode="#,##0.00\ &quot;€&quot;"/>
    <numFmt numFmtId="166" formatCode="ddd"/>
  </numFmts>
  <fonts count="17" x14ac:knownFonts="1">
    <font>
      <sz val="10"/>
      <name val="MS Sans Serif"/>
    </font>
    <font>
      <sz val="8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Symbol"/>
      <family val="1"/>
      <charset val="2"/>
    </font>
    <font>
      <sz val="9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8"/>
      <name val="Arial"/>
      <family val="2"/>
    </font>
    <font>
      <b/>
      <sz val="8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8" fillId="0" borderId="0" xfId="0" applyFont="1"/>
    <xf numFmtId="1" fontId="8" fillId="0" borderId="0" xfId="0" applyNumberFormat="1" applyFont="1"/>
    <xf numFmtId="17" fontId="4" fillId="3" borderId="7" xfId="0" applyNumberFormat="1" applyFont="1" applyFill="1" applyBorder="1" applyAlignment="1">
      <alignment horizontal="centerContinuous" vertical="center"/>
    </xf>
    <xf numFmtId="164" fontId="3" fillId="3" borderId="10" xfId="0" applyNumberFormat="1" applyFont="1" applyFill="1" applyBorder="1" applyAlignment="1">
      <alignment horizontal="centerContinuous" vertical="center"/>
    </xf>
    <xf numFmtId="0" fontId="3" fillId="3" borderId="8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wrapText="1"/>
    </xf>
    <xf numFmtId="164" fontId="2" fillId="0" borderId="0" xfId="0" applyNumberFormat="1" applyFont="1"/>
    <xf numFmtId="0" fontId="2" fillId="0" borderId="0" xfId="0" applyFont="1"/>
    <xf numFmtId="0" fontId="11" fillId="0" borderId="0" xfId="0" applyFont="1" applyAlignment="1">
      <alignment horizontal="center"/>
    </xf>
    <xf numFmtId="0" fontId="5" fillId="4" borderId="0" xfId="0" applyFont="1" applyFill="1" applyAlignment="1">
      <alignment horizontal="center" wrapText="1"/>
    </xf>
    <xf numFmtId="0" fontId="12" fillId="0" borderId="0" xfId="0" applyFont="1"/>
    <xf numFmtId="3" fontId="13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166" fontId="5" fillId="0" borderId="5" xfId="0" applyNumberFormat="1" applyFont="1" applyFill="1" applyBorder="1" applyAlignment="1" applyProtection="1">
      <alignment horizontal="left"/>
      <protection locked="0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164" fontId="5" fillId="0" borderId="8" xfId="0" applyNumberFormat="1" applyFont="1" applyFill="1" applyBorder="1" applyAlignment="1" applyProtection="1">
      <alignment horizontal="center"/>
      <protection locked="0"/>
    </xf>
    <xf numFmtId="165" fontId="6" fillId="0" borderId="6" xfId="0" applyNumberFormat="1" applyFont="1" applyFill="1" applyBorder="1" applyAlignment="1" applyProtection="1">
      <alignment horizontal="right"/>
      <protection locked="0"/>
    </xf>
    <xf numFmtId="0" fontId="5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165" fontId="6" fillId="0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1" fontId="6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5" fontId="6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5" fontId="6" fillId="6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164" fontId="6" fillId="0" borderId="0" xfId="0" applyNumberFormat="1" applyFont="1" applyFill="1" applyProtection="1">
      <protection locked="0"/>
    </xf>
    <xf numFmtId="0" fontId="6" fillId="0" borderId="7" xfId="0" applyFont="1" applyBorder="1" applyProtection="1">
      <protection locked="0"/>
    </xf>
    <xf numFmtId="164" fontId="6" fillId="0" borderId="10" xfId="0" applyNumberFormat="1" applyFont="1" applyBorder="1" applyAlignment="1" applyProtection="1">
      <alignment horizontal="right"/>
      <protection locked="0"/>
    </xf>
    <xf numFmtId="165" fontId="6" fillId="6" borderId="10" xfId="0" applyNumberFormat="1" applyFont="1" applyFill="1" applyBorder="1" applyProtection="1">
      <protection locked="0"/>
    </xf>
    <xf numFmtId="0" fontId="6" fillId="0" borderId="10" xfId="0" applyFont="1" applyBorder="1" applyProtection="1">
      <protection locked="0"/>
    </xf>
    <xf numFmtId="164" fontId="6" fillId="0" borderId="10" xfId="0" applyNumberFormat="1" applyFont="1" applyBorder="1" applyProtection="1">
      <protection locked="0"/>
    </xf>
    <xf numFmtId="165" fontId="6" fillId="0" borderId="10" xfId="0" applyNumberFormat="1" applyFont="1" applyBorder="1" applyProtection="1">
      <protection locked="0"/>
    </xf>
    <xf numFmtId="164" fontId="14" fillId="0" borderId="0" xfId="0" applyNumberFormat="1" applyFont="1" applyAlignment="1" applyProtection="1">
      <alignment horizontal="right"/>
      <protection locked="0"/>
    </xf>
    <xf numFmtId="165" fontId="14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3" fontId="13" fillId="6" borderId="0" xfId="0" applyNumberFormat="1" applyFont="1" applyFill="1" applyProtection="1">
      <protection locked="0"/>
    </xf>
    <xf numFmtId="14" fontId="5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4">
    <dxf>
      <font>
        <b/>
        <i val="0"/>
        <strike val="0"/>
        <color indexed="10"/>
      </font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strike val="0"/>
        <color theme="0" tint="-0.34998626667073579"/>
      </font>
      <fill>
        <patternFill>
          <fgColor rgb="FFFFFFCC"/>
          <bgColor rgb="FFFFFF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0</xdr:row>
      <xdr:rowOff>38100</xdr:rowOff>
    </xdr:from>
    <xdr:to>
      <xdr:col>17</xdr:col>
      <xdr:colOff>981075</xdr:colOff>
      <xdr:row>2</xdr:row>
      <xdr:rowOff>68522</xdr:rowOff>
    </xdr:to>
    <xdr:pic>
      <xdr:nvPicPr>
        <xdr:cNvPr id="7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8100"/>
          <a:ext cx="1952625" cy="36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457200</xdr:colOff>
      <xdr:row>0</xdr:row>
      <xdr:rowOff>38100</xdr:rowOff>
    </xdr:from>
    <xdr:to>
      <xdr:col>35</xdr:col>
      <xdr:colOff>990600</xdr:colOff>
      <xdr:row>2</xdr:row>
      <xdr:rowOff>68522</xdr:rowOff>
    </xdr:to>
    <xdr:pic>
      <xdr:nvPicPr>
        <xdr:cNvPr id="9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38100"/>
          <a:ext cx="1981200" cy="36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5"/>
  <sheetViews>
    <sheetView showGridLines="0" tabSelected="1" zoomScaleNormal="100" workbookViewId="0">
      <selection activeCell="C7" sqref="C7"/>
    </sheetView>
  </sheetViews>
  <sheetFormatPr baseColWidth="10" defaultColWidth="11.5703125" defaultRowHeight="10.5" x14ac:dyDescent="0.15"/>
  <cols>
    <col min="1" max="1" width="3.42578125" style="1" customWidth="1"/>
    <col min="2" max="2" width="3.28515625" style="2" customWidth="1"/>
    <col min="3" max="3" width="15.140625" style="1" customWidth="1"/>
    <col min="4" max="4" width="3.42578125" style="1" customWidth="1"/>
    <col min="5" max="5" width="3.28515625" style="2" customWidth="1"/>
    <col min="6" max="6" width="15.140625" style="1" customWidth="1"/>
    <col min="7" max="7" width="3.28515625" style="1" customWidth="1"/>
    <col min="8" max="8" width="3.28515625" style="2" customWidth="1"/>
    <col min="9" max="9" width="15.140625" style="1" customWidth="1"/>
    <col min="10" max="10" width="3.28515625" style="1" customWidth="1"/>
    <col min="11" max="11" width="3.28515625" style="2" customWidth="1"/>
    <col min="12" max="12" width="15.140625" style="1" customWidth="1"/>
    <col min="13" max="13" width="3.28515625" style="1" customWidth="1"/>
    <col min="14" max="14" width="3.28515625" style="2" customWidth="1"/>
    <col min="15" max="15" width="15.140625" style="1" customWidth="1"/>
    <col min="16" max="16" width="3.28515625" style="1" customWidth="1"/>
    <col min="17" max="17" width="3.28515625" style="2" customWidth="1"/>
    <col min="18" max="18" width="15.140625" style="1" customWidth="1"/>
    <col min="19" max="19" width="3.28515625" style="1" customWidth="1"/>
    <col min="20" max="20" width="3.28515625" style="2" customWidth="1"/>
    <col min="21" max="21" width="15.140625" style="1" customWidth="1"/>
    <col min="22" max="22" width="3.28515625" style="1" customWidth="1"/>
    <col min="23" max="23" width="3.28515625" style="2" customWidth="1"/>
    <col min="24" max="24" width="15.140625" style="1" customWidth="1"/>
    <col min="25" max="25" width="3.28515625" style="1" customWidth="1"/>
    <col min="26" max="26" width="3.28515625" style="2" customWidth="1"/>
    <col min="27" max="27" width="15.140625" style="1" customWidth="1"/>
    <col min="28" max="28" width="3.28515625" style="1" customWidth="1"/>
    <col min="29" max="29" width="3.28515625" style="2" customWidth="1"/>
    <col min="30" max="30" width="15.140625" style="1" customWidth="1"/>
    <col min="31" max="31" width="3.28515625" style="1" customWidth="1"/>
    <col min="32" max="32" width="3.28515625" style="2" customWidth="1"/>
    <col min="33" max="33" width="15.140625" style="1" customWidth="1"/>
    <col min="34" max="34" width="3.28515625" style="1" customWidth="1"/>
    <col min="35" max="35" width="3.28515625" style="2" customWidth="1"/>
    <col min="36" max="36" width="15.140625" style="1" customWidth="1"/>
    <col min="37" max="37" width="11.5703125" style="1" customWidth="1"/>
    <col min="38" max="38" width="4.5703125" style="1" hidden="1" customWidth="1"/>
    <col min="39" max="39" width="18.5703125" style="1" hidden="1" customWidth="1"/>
    <col min="40" max="16384" width="11.5703125" style="1"/>
  </cols>
  <sheetData>
    <row r="1" spans="1:39" s="23" customFormat="1" ht="3.75" customHeight="1" x14ac:dyDescent="0.2">
      <c r="A1" s="21"/>
      <c r="B1" s="22"/>
      <c r="E1" s="22"/>
      <c r="F1" s="28"/>
      <c r="H1" s="22"/>
      <c r="K1" s="22"/>
      <c r="N1" s="22"/>
      <c r="Q1" s="22"/>
      <c r="T1" s="22"/>
      <c r="W1" s="22"/>
      <c r="Z1" s="22"/>
      <c r="AC1" s="22"/>
      <c r="AF1" s="22"/>
      <c r="AI1" s="22"/>
      <c r="AL1" s="10"/>
      <c r="AM1" s="10"/>
    </row>
    <row r="2" spans="1:39" s="23" customFormat="1" ht="22.5" customHeight="1" x14ac:dyDescent="0.2">
      <c r="A2" s="31" t="s">
        <v>52</v>
      </c>
      <c r="B2" s="12"/>
      <c r="C2" s="24"/>
      <c r="D2" s="11"/>
      <c r="E2" s="12"/>
      <c r="F2" s="29"/>
      <c r="G2" s="11"/>
      <c r="H2" s="12"/>
      <c r="I2" s="30" t="s">
        <v>94</v>
      </c>
      <c r="J2" s="70">
        <f ca="1">TODAY()</f>
        <v>45624</v>
      </c>
      <c r="K2" s="70"/>
      <c r="L2" s="70"/>
      <c r="N2" s="25"/>
      <c r="Q2" s="22"/>
      <c r="T2" s="22"/>
      <c r="W2" s="22"/>
      <c r="Z2" s="22"/>
      <c r="AC2" s="22"/>
      <c r="AF2" s="22"/>
      <c r="AI2" s="22"/>
      <c r="AL2" s="10"/>
      <c r="AM2" s="10"/>
    </row>
    <row r="3" spans="1:39" s="23" customFormat="1" ht="6.75" customHeight="1" x14ac:dyDescent="0.25">
      <c r="D3" s="11"/>
      <c r="E3" s="12"/>
      <c r="G3" s="11"/>
      <c r="H3" s="12"/>
      <c r="K3" s="22"/>
      <c r="N3" s="22"/>
      <c r="Q3" s="22"/>
      <c r="S3" s="26"/>
      <c r="T3" s="22"/>
      <c r="W3" s="22"/>
      <c r="Z3" s="22"/>
      <c r="AC3" s="22"/>
      <c r="AF3" s="22"/>
      <c r="AI3" s="22"/>
      <c r="AL3" s="10"/>
      <c r="AM3" s="10"/>
    </row>
    <row r="4" spans="1:39" s="23" customFormat="1" ht="3" customHeight="1" x14ac:dyDescent="0.2">
      <c r="B4" s="22"/>
      <c r="E4" s="22"/>
      <c r="H4" s="22"/>
      <c r="K4" s="22"/>
      <c r="N4" s="22"/>
      <c r="Q4" s="22"/>
      <c r="T4" s="22"/>
      <c r="W4" s="22"/>
      <c r="Z4" s="22"/>
      <c r="AC4" s="22"/>
      <c r="AF4" s="22"/>
      <c r="AI4" s="22"/>
      <c r="AL4" s="10"/>
      <c r="AM4" s="10"/>
    </row>
    <row r="5" spans="1:39" s="18" customFormat="1" ht="13.9" customHeight="1" x14ac:dyDescent="0.2">
      <c r="A5" s="15" t="s">
        <v>0</v>
      </c>
      <c r="B5" s="16"/>
      <c r="C5" s="17"/>
      <c r="D5" s="15" t="s">
        <v>1</v>
      </c>
      <c r="E5" s="16"/>
      <c r="F5" s="17"/>
      <c r="G5" s="15" t="s">
        <v>2</v>
      </c>
      <c r="H5" s="16"/>
      <c r="I5" s="17"/>
      <c r="J5" s="15" t="s">
        <v>3</v>
      </c>
      <c r="K5" s="16"/>
      <c r="L5" s="17"/>
      <c r="M5" s="15" t="s">
        <v>4</v>
      </c>
      <c r="N5" s="16"/>
      <c r="O5" s="17"/>
      <c r="P5" s="15" t="s">
        <v>5</v>
      </c>
      <c r="Q5" s="16"/>
      <c r="R5" s="17"/>
      <c r="S5" s="15" t="s">
        <v>6</v>
      </c>
      <c r="T5" s="16"/>
      <c r="U5" s="17"/>
      <c r="V5" s="15" t="s">
        <v>7</v>
      </c>
      <c r="W5" s="16"/>
      <c r="X5" s="17"/>
      <c r="Y5" s="15" t="s">
        <v>8</v>
      </c>
      <c r="Z5" s="16"/>
      <c r="AA5" s="17"/>
      <c r="AB5" s="15" t="s">
        <v>9</v>
      </c>
      <c r="AC5" s="16"/>
      <c r="AD5" s="17"/>
      <c r="AE5" s="15" t="s">
        <v>10</v>
      </c>
      <c r="AF5" s="16"/>
      <c r="AG5" s="17"/>
      <c r="AH5" s="15" t="s">
        <v>11</v>
      </c>
      <c r="AI5" s="16"/>
      <c r="AJ5" s="17"/>
      <c r="AL5" s="19" t="s">
        <v>12</v>
      </c>
      <c r="AM5" s="20"/>
    </row>
    <row r="6" spans="1:39" s="3" customFormat="1" ht="12.75" x14ac:dyDescent="0.2">
      <c r="A6" s="32">
        <f>B6</f>
        <v>45658</v>
      </c>
      <c r="B6" s="33">
        <v>45658</v>
      </c>
      <c r="C6" s="34" t="s">
        <v>23</v>
      </c>
      <c r="D6" s="32">
        <f>E6</f>
        <v>45689</v>
      </c>
      <c r="E6" s="35">
        <f>+B36+1</f>
        <v>45689</v>
      </c>
      <c r="F6" s="36"/>
      <c r="G6" s="37" t="str">
        <f t="shared" ref="G6:G36" si="0">VLOOKUP(WEEKDAY(H6),Wochentag,2)</f>
        <v>Sa</v>
      </c>
      <c r="H6" s="33">
        <f>+E33+1</f>
        <v>45717</v>
      </c>
      <c r="I6" s="36"/>
      <c r="J6" s="37" t="str">
        <f t="shared" ref="J6:J35" si="1">VLOOKUP(WEEKDAY(K6),Wochentag,2)</f>
        <v>Di</v>
      </c>
      <c r="K6" s="33">
        <f>+H36+1</f>
        <v>45748</v>
      </c>
      <c r="L6" s="36"/>
      <c r="M6" s="37" t="str">
        <f t="shared" ref="M6:M36" si="2">VLOOKUP(WEEKDAY(N6),Wochentag,2)</f>
        <v>Do</v>
      </c>
      <c r="N6" s="33">
        <f>+K35+1</f>
        <v>45778</v>
      </c>
      <c r="O6" s="34" t="s">
        <v>45</v>
      </c>
      <c r="P6" s="37" t="str">
        <f t="shared" ref="P6:P35" si="3">VLOOKUP(WEEKDAY(Q6),Wochentag,2)</f>
        <v>So</v>
      </c>
      <c r="Q6" s="33">
        <f>+N36+1</f>
        <v>45809</v>
      </c>
      <c r="R6" s="38" t="s">
        <v>70</v>
      </c>
      <c r="S6" s="37" t="str">
        <f t="shared" ref="S6:S36" si="4">VLOOKUP(WEEKDAY(T6),Wochentag,2)</f>
        <v>Di</v>
      </c>
      <c r="T6" s="33">
        <f>+Q35+1</f>
        <v>45839</v>
      </c>
      <c r="U6" s="36"/>
      <c r="V6" s="37" t="str">
        <f t="shared" ref="V6:V36" si="5">VLOOKUP(WEEKDAY(W6),Wochentag,2)</f>
        <v>Fr</v>
      </c>
      <c r="W6" s="33">
        <f>+T36+1</f>
        <v>45870</v>
      </c>
      <c r="X6" s="36"/>
      <c r="Y6" s="37" t="str">
        <f t="shared" ref="Y6:Y35" si="6">VLOOKUP(WEEKDAY(Z6),Wochentag,2)</f>
        <v>Mo</v>
      </c>
      <c r="Z6" s="33">
        <f>+W36+1</f>
        <v>45901</v>
      </c>
      <c r="AA6" s="38"/>
      <c r="AB6" s="37" t="str">
        <f t="shared" ref="AB6:AB36" si="7">VLOOKUP(WEEKDAY(AC6),Wochentag,2)</f>
        <v>Mi</v>
      </c>
      <c r="AC6" s="33">
        <f>+Z35+1</f>
        <v>45931</v>
      </c>
      <c r="AD6" s="36"/>
      <c r="AE6" s="37" t="str">
        <f t="shared" ref="AE6:AE35" si="8">VLOOKUP(WEEKDAY(AF6),Wochentag,2)</f>
        <v>Sa</v>
      </c>
      <c r="AF6" s="33">
        <f>+AC36+1</f>
        <v>45962</v>
      </c>
      <c r="AG6" s="34" t="s">
        <v>93</v>
      </c>
      <c r="AH6" s="37" t="str">
        <f t="shared" ref="AH6:AH36" si="9">VLOOKUP(WEEKDAY(AI6),Wochentag,2)</f>
        <v>Mo</v>
      </c>
      <c r="AI6" s="33">
        <f>+AF35+1</f>
        <v>45992</v>
      </c>
      <c r="AJ6" s="38"/>
      <c r="AL6" s="4">
        <v>1</v>
      </c>
      <c r="AM6" s="5" t="s">
        <v>13</v>
      </c>
    </row>
    <row r="7" spans="1:39" s="3" customFormat="1" ht="12.75" x14ac:dyDescent="0.2">
      <c r="A7" s="32">
        <f t="shared" ref="A7:A36" si="10">B7</f>
        <v>45659</v>
      </c>
      <c r="B7" s="33">
        <f t="shared" ref="B7:B36" si="11">+B6+1</f>
        <v>45659</v>
      </c>
      <c r="C7" s="36">
        <v>4500</v>
      </c>
      <c r="D7" s="32">
        <f t="shared" ref="D7:D33" si="12">E7</f>
        <v>45690</v>
      </c>
      <c r="E7" s="35">
        <f t="shared" ref="E7:E33" si="13">+E6+1</f>
        <v>45690</v>
      </c>
      <c r="F7" s="39" t="s">
        <v>54</v>
      </c>
      <c r="G7" s="37" t="str">
        <f t="shared" si="0"/>
        <v>So</v>
      </c>
      <c r="H7" s="33">
        <f t="shared" ref="H7:H36" si="14">+H6+1</f>
        <v>45718</v>
      </c>
      <c r="I7" s="38" t="s">
        <v>58</v>
      </c>
      <c r="J7" s="37" t="str">
        <f t="shared" si="1"/>
        <v>Mi</v>
      </c>
      <c r="K7" s="33">
        <f t="shared" ref="K7:K35" si="15">+K6+1</f>
        <v>45749</v>
      </c>
      <c r="L7" s="36"/>
      <c r="M7" s="37" t="str">
        <f t="shared" si="2"/>
        <v>Fr</v>
      </c>
      <c r="N7" s="33">
        <f t="shared" ref="N7:N36" si="16">+N6+1</f>
        <v>45779</v>
      </c>
      <c r="O7" s="36"/>
      <c r="P7" s="37" t="str">
        <f t="shared" si="3"/>
        <v>Mo</v>
      </c>
      <c r="Q7" s="33">
        <f t="shared" ref="Q7:Q35" si="17">+Q6+1</f>
        <v>45810</v>
      </c>
      <c r="R7" s="36"/>
      <c r="S7" s="37" t="str">
        <f t="shared" si="4"/>
        <v>Mi</v>
      </c>
      <c r="T7" s="33">
        <f t="shared" ref="T7:T36" si="18">+T6+1</f>
        <v>45840</v>
      </c>
      <c r="U7" s="36"/>
      <c r="V7" s="37" t="str">
        <f t="shared" si="5"/>
        <v>Sa</v>
      </c>
      <c r="W7" s="33">
        <f t="shared" ref="W7:W36" si="19">+W6+1</f>
        <v>45871</v>
      </c>
      <c r="X7" s="36"/>
      <c r="Y7" s="37" t="str">
        <f t="shared" si="6"/>
        <v>Di</v>
      </c>
      <c r="Z7" s="33">
        <f t="shared" ref="Z7:Z35" si="20">+Z6+1</f>
        <v>45902</v>
      </c>
      <c r="AA7" s="36"/>
      <c r="AB7" s="37" t="str">
        <f t="shared" si="7"/>
        <v>Do</v>
      </c>
      <c r="AC7" s="33">
        <f t="shared" ref="AC7:AC36" si="21">+AC6+1</f>
        <v>45932</v>
      </c>
      <c r="AD7" s="36"/>
      <c r="AE7" s="37" t="str">
        <f t="shared" si="8"/>
        <v>So</v>
      </c>
      <c r="AF7" s="33">
        <f t="shared" ref="AF7:AF35" si="22">+AF6+1</f>
        <v>45963</v>
      </c>
      <c r="AG7" s="38" t="s">
        <v>34</v>
      </c>
      <c r="AH7" s="37" t="str">
        <f t="shared" si="9"/>
        <v>Di</v>
      </c>
      <c r="AI7" s="33">
        <f t="shared" ref="AI7:AI36" si="23">+AI6+1</f>
        <v>45993</v>
      </c>
      <c r="AJ7" s="36"/>
      <c r="AL7" s="6">
        <v>2</v>
      </c>
      <c r="AM7" s="7" t="s">
        <v>14</v>
      </c>
    </row>
    <row r="8" spans="1:39" s="3" customFormat="1" ht="12.75" x14ac:dyDescent="0.2">
      <c r="A8" s="32">
        <f t="shared" si="10"/>
        <v>45660</v>
      </c>
      <c r="B8" s="35">
        <f t="shared" si="11"/>
        <v>45660</v>
      </c>
      <c r="C8" s="36">
        <v>3821.25</v>
      </c>
      <c r="D8" s="32">
        <f t="shared" si="12"/>
        <v>45691</v>
      </c>
      <c r="E8" s="33">
        <f t="shared" si="13"/>
        <v>45691</v>
      </c>
      <c r="F8" s="36"/>
      <c r="G8" s="37" t="str">
        <f t="shared" si="0"/>
        <v>Mo</v>
      </c>
      <c r="H8" s="33">
        <f t="shared" si="14"/>
        <v>45719</v>
      </c>
      <c r="I8" s="36"/>
      <c r="J8" s="37" t="str">
        <f t="shared" si="1"/>
        <v>Do</v>
      </c>
      <c r="K8" s="33">
        <f t="shared" si="15"/>
        <v>45750</v>
      </c>
      <c r="L8" s="36"/>
      <c r="M8" s="37" t="str">
        <f t="shared" si="2"/>
        <v>Sa</v>
      </c>
      <c r="N8" s="33">
        <f t="shared" si="16"/>
        <v>45780</v>
      </c>
      <c r="O8" s="36"/>
      <c r="P8" s="37" t="str">
        <f t="shared" si="3"/>
        <v>Di</v>
      </c>
      <c r="Q8" s="33">
        <f t="shared" si="17"/>
        <v>45811</v>
      </c>
      <c r="R8" s="36"/>
      <c r="S8" s="37" t="str">
        <f t="shared" si="4"/>
        <v>Do</v>
      </c>
      <c r="T8" s="33">
        <f t="shared" si="18"/>
        <v>45841</v>
      </c>
      <c r="U8" s="36"/>
      <c r="V8" s="37" t="str">
        <f t="shared" si="5"/>
        <v>So</v>
      </c>
      <c r="W8" s="33">
        <f t="shared" si="19"/>
        <v>45872</v>
      </c>
      <c r="X8" s="38" t="s">
        <v>80</v>
      </c>
      <c r="Y8" s="37" t="str">
        <f t="shared" si="6"/>
        <v>Mi</v>
      </c>
      <c r="Z8" s="33">
        <f t="shared" si="20"/>
        <v>45903</v>
      </c>
      <c r="AA8" s="36"/>
      <c r="AB8" s="37" t="str">
        <f t="shared" si="7"/>
        <v>Fr</v>
      </c>
      <c r="AC8" s="33">
        <f t="shared" si="21"/>
        <v>45933</v>
      </c>
      <c r="AD8" s="34" t="s">
        <v>49</v>
      </c>
      <c r="AE8" s="37" t="str">
        <f t="shared" si="8"/>
        <v>Mo</v>
      </c>
      <c r="AF8" s="33">
        <f t="shared" si="22"/>
        <v>45964</v>
      </c>
      <c r="AG8" s="38"/>
      <c r="AH8" s="37" t="str">
        <f t="shared" si="9"/>
        <v>Mi</v>
      </c>
      <c r="AI8" s="33">
        <f t="shared" si="23"/>
        <v>45994</v>
      </c>
      <c r="AJ8" s="36"/>
      <c r="AL8" s="6">
        <v>3</v>
      </c>
      <c r="AM8" s="7" t="s">
        <v>15</v>
      </c>
    </row>
    <row r="9" spans="1:39" s="3" customFormat="1" ht="12.75" x14ac:dyDescent="0.2">
      <c r="A9" s="32">
        <f t="shared" si="10"/>
        <v>45661</v>
      </c>
      <c r="B9" s="33">
        <f t="shared" si="11"/>
        <v>45661</v>
      </c>
      <c r="C9" s="36"/>
      <c r="D9" s="32">
        <f t="shared" si="12"/>
        <v>45692</v>
      </c>
      <c r="E9" s="33">
        <f t="shared" si="13"/>
        <v>45692</v>
      </c>
      <c r="F9" s="36"/>
      <c r="G9" s="37" t="str">
        <f t="shared" si="0"/>
        <v>Di</v>
      </c>
      <c r="H9" s="33">
        <f t="shared" si="14"/>
        <v>45720</v>
      </c>
      <c r="I9" s="36"/>
      <c r="J9" s="37" t="str">
        <f t="shared" si="1"/>
        <v>Fr</v>
      </c>
      <c r="K9" s="33">
        <f t="shared" si="15"/>
        <v>45751</v>
      </c>
      <c r="L9" s="36"/>
      <c r="M9" s="37" t="str">
        <f t="shared" si="2"/>
        <v>So</v>
      </c>
      <c r="N9" s="33">
        <f t="shared" si="16"/>
        <v>45781</v>
      </c>
      <c r="O9" s="38" t="s">
        <v>66</v>
      </c>
      <c r="P9" s="37" t="str">
        <f t="shared" si="3"/>
        <v>Mi</v>
      </c>
      <c r="Q9" s="33">
        <f t="shared" si="17"/>
        <v>45812</v>
      </c>
      <c r="R9" s="36"/>
      <c r="S9" s="37" t="str">
        <f t="shared" si="4"/>
        <v>Fr</v>
      </c>
      <c r="T9" s="33">
        <f t="shared" si="18"/>
        <v>45842</v>
      </c>
      <c r="U9" s="36"/>
      <c r="V9" s="37" t="str">
        <f t="shared" si="5"/>
        <v>Mo</v>
      </c>
      <c r="W9" s="33">
        <f t="shared" si="19"/>
        <v>45873</v>
      </c>
      <c r="X9" s="38"/>
      <c r="Y9" s="37" t="str">
        <f t="shared" si="6"/>
        <v>Do</v>
      </c>
      <c r="Z9" s="33">
        <f t="shared" si="20"/>
        <v>45904</v>
      </c>
      <c r="AA9" s="36"/>
      <c r="AB9" s="37" t="str">
        <f t="shared" si="7"/>
        <v>Sa</v>
      </c>
      <c r="AC9" s="33">
        <f t="shared" si="21"/>
        <v>45934</v>
      </c>
      <c r="AD9" s="36"/>
      <c r="AE9" s="37" t="str">
        <f t="shared" si="8"/>
        <v>Di</v>
      </c>
      <c r="AF9" s="33">
        <f t="shared" si="22"/>
        <v>45965</v>
      </c>
      <c r="AG9" s="36"/>
      <c r="AH9" s="37" t="str">
        <f t="shared" si="9"/>
        <v>Do</v>
      </c>
      <c r="AI9" s="33">
        <f t="shared" si="23"/>
        <v>45995</v>
      </c>
      <c r="AJ9" s="36"/>
      <c r="AL9" s="6">
        <v>4</v>
      </c>
      <c r="AM9" s="7" t="s">
        <v>16</v>
      </c>
    </row>
    <row r="10" spans="1:39" s="3" customFormat="1" ht="12.75" x14ac:dyDescent="0.2">
      <c r="A10" s="32">
        <f t="shared" si="10"/>
        <v>45662</v>
      </c>
      <c r="B10" s="35">
        <f t="shared" si="11"/>
        <v>45662</v>
      </c>
      <c r="C10" s="40" t="s">
        <v>25</v>
      </c>
      <c r="D10" s="32">
        <f t="shared" si="12"/>
        <v>45693</v>
      </c>
      <c r="E10" s="33">
        <f t="shared" si="13"/>
        <v>45693</v>
      </c>
      <c r="F10" s="36"/>
      <c r="G10" s="37" t="str">
        <f t="shared" si="0"/>
        <v>Mi</v>
      </c>
      <c r="H10" s="33">
        <f t="shared" si="14"/>
        <v>45721</v>
      </c>
      <c r="I10" s="36"/>
      <c r="J10" s="37" t="str">
        <f t="shared" si="1"/>
        <v>Sa</v>
      </c>
      <c r="K10" s="33">
        <f t="shared" si="15"/>
        <v>45752</v>
      </c>
      <c r="L10" s="36"/>
      <c r="M10" s="37" t="str">
        <f t="shared" si="2"/>
        <v>Mo</v>
      </c>
      <c r="N10" s="33">
        <f t="shared" si="16"/>
        <v>45782</v>
      </c>
      <c r="O10" s="36"/>
      <c r="P10" s="37" t="str">
        <f t="shared" si="3"/>
        <v>Do</v>
      </c>
      <c r="Q10" s="33">
        <f t="shared" si="17"/>
        <v>45813</v>
      </c>
      <c r="R10" s="36"/>
      <c r="S10" s="37" t="str">
        <f t="shared" si="4"/>
        <v>Sa</v>
      </c>
      <c r="T10" s="33">
        <f t="shared" si="18"/>
        <v>45843</v>
      </c>
      <c r="U10" s="36"/>
      <c r="V10" s="37" t="str">
        <f t="shared" si="5"/>
        <v>Di</v>
      </c>
      <c r="W10" s="33">
        <f t="shared" si="19"/>
        <v>45874</v>
      </c>
      <c r="X10" s="36"/>
      <c r="Y10" s="37" t="str">
        <f t="shared" si="6"/>
        <v>Fr</v>
      </c>
      <c r="Z10" s="33">
        <f t="shared" si="20"/>
        <v>45905</v>
      </c>
      <c r="AA10" s="36"/>
      <c r="AB10" s="37" t="str">
        <f t="shared" si="7"/>
        <v>So</v>
      </c>
      <c r="AC10" s="33">
        <f t="shared" si="21"/>
        <v>45935</v>
      </c>
      <c r="AD10" s="38" t="s">
        <v>89</v>
      </c>
      <c r="AE10" s="37" t="str">
        <f t="shared" si="8"/>
        <v>Mi</v>
      </c>
      <c r="AF10" s="33">
        <f t="shared" si="22"/>
        <v>45966</v>
      </c>
      <c r="AG10" s="36"/>
      <c r="AH10" s="37" t="str">
        <f t="shared" si="9"/>
        <v>Fr</v>
      </c>
      <c r="AI10" s="33">
        <f t="shared" si="23"/>
        <v>45996</v>
      </c>
      <c r="AJ10" s="36"/>
      <c r="AL10" s="6">
        <v>5</v>
      </c>
      <c r="AM10" s="7" t="s">
        <v>17</v>
      </c>
    </row>
    <row r="11" spans="1:39" s="3" customFormat="1" ht="12.75" x14ac:dyDescent="0.2">
      <c r="A11" s="32">
        <f t="shared" si="10"/>
        <v>45663</v>
      </c>
      <c r="B11" s="35">
        <f t="shared" si="11"/>
        <v>45663</v>
      </c>
      <c r="C11" s="34" t="s">
        <v>53</v>
      </c>
      <c r="D11" s="32">
        <f t="shared" si="12"/>
        <v>45694</v>
      </c>
      <c r="E11" s="33">
        <f t="shared" si="13"/>
        <v>45694</v>
      </c>
      <c r="F11" s="36"/>
      <c r="G11" s="37" t="str">
        <f t="shared" si="0"/>
        <v>Do</v>
      </c>
      <c r="H11" s="33">
        <f t="shared" si="14"/>
        <v>45722</v>
      </c>
      <c r="I11" s="36"/>
      <c r="J11" s="37" t="str">
        <f t="shared" si="1"/>
        <v>So</v>
      </c>
      <c r="K11" s="33">
        <f t="shared" si="15"/>
        <v>45753</v>
      </c>
      <c r="L11" s="38" t="s">
        <v>63</v>
      </c>
      <c r="M11" s="37" t="str">
        <f t="shared" si="2"/>
        <v>Di</v>
      </c>
      <c r="N11" s="33">
        <f t="shared" si="16"/>
        <v>45783</v>
      </c>
      <c r="O11" s="36"/>
      <c r="P11" s="37" t="str">
        <f t="shared" si="3"/>
        <v>Fr</v>
      </c>
      <c r="Q11" s="33">
        <f t="shared" si="17"/>
        <v>45814</v>
      </c>
      <c r="R11" s="36"/>
      <c r="S11" s="37" t="str">
        <f t="shared" si="4"/>
        <v>So</v>
      </c>
      <c r="T11" s="33">
        <f t="shared" si="18"/>
        <v>45844</v>
      </c>
      <c r="U11" s="38" t="s">
        <v>75</v>
      </c>
      <c r="V11" s="37" t="str">
        <f t="shared" si="5"/>
        <v>Mi</v>
      </c>
      <c r="W11" s="33">
        <f t="shared" si="19"/>
        <v>45875</v>
      </c>
      <c r="X11" s="36"/>
      <c r="Y11" s="37" t="str">
        <f t="shared" si="6"/>
        <v>Sa</v>
      </c>
      <c r="Z11" s="33">
        <f t="shared" si="20"/>
        <v>45906</v>
      </c>
      <c r="AA11" s="36"/>
      <c r="AB11" s="37" t="str">
        <f t="shared" si="7"/>
        <v>Mo</v>
      </c>
      <c r="AC11" s="33">
        <f t="shared" si="21"/>
        <v>45936</v>
      </c>
      <c r="AD11" s="38"/>
      <c r="AE11" s="37" t="str">
        <f t="shared" si="8"/>
        <v>Do</v>
      </c>
      <c r="AF11" s="33">
        <f t="shared" si="22"/>
        <v>45967</v>
      </c>
      <c r="AG11" s="36"/>
      <c r="AH11" s="37" t="str">
        <f t="shared" si="9"/>
        <v>Sa</v>
      </c>
      <c r="AI11" s="33">
        <f t="shared" si="23"/>
        <v>45997</v>
      </c>
      <c r="AJ11" s="36"/>
      <c r="AL11" s="6">
        <v>6</v>
      </c>
      <c r="AM11" s="7" t="s">
        <v>18</v>
      </c>
    </row>
    <row r="12" spans="1:39" s="3" customFormat="1" ht="12.75" x14ac:dyDescent="0.2">
      <c r="A12" s="32">
        <f t="shared" si="10"/>
        <v>45664</v>
      </c>
      <c r="B12" s="33">
        <f t="shared" si="11"/>
        <v>45664</v>
      </c>
      <c r="C12" s="36">
        <v>5560.5780000000004</v>
      </c>
      <c r="D12" s="32">
        <f t="shared" si="12"/>
        <v>45695</v>
      </c>
      <c r="E12" s="35">
        <f t="shared" si="13"/>
        <v>45695</v>
      </c>
      <c r="F12" s="36"/>
      <c r="G12" s="37" t="str">
        <f t="shared" si="0"/>
        <v>Fr</v>
      </c>
      <c r="H12" s="33">
        <f t="shared" si="14"/>
        <v>45723</v>
      </c>
      <c r="I12" s="36"/>
      <c r="J12" s="37" t="str">
        <f t="shared" si="1"/>
        <v>Mo</v>
      </c>
      <c r="K12" s="33">
        <f t="shared" si="15"/>
        <v>45754</v>
      </c>
      <c r="L12" s="36"/>
      <c r="M12" s="37" t="str">
        <f t="shared" si="2"/>
        <v>Mi</v>
      </c>
      <c r="N12" s="33">
        <f t="shared" si="16"/>
        <v>45784</v>
      </c>
      <c r="O12" s="36"/>
      <c r="P12" s="37" t="str">
        <f t="shared" si="3"/>
        <v>Sa</v>
      </c>
      <c r="Q12" s="33">
        <f t="shared" si="17"/>
        <v>45815</v>
      </c>
      <c r="R12" s="36"/>
      <c r="S12" s="37" t="str">
        <f t="shared" si="4"/>
        <v>Mo</v>
      </c>
      <c r="T12" s="33">
        <f t="shared" si="18"/>
        <v>45845</v>
      </c>
      <c r="U12" s="38"/>
      <c r="V12" s="37" t="str">
        <f t="shared" si="5"/>
        <v>Do</v>
      </c>
      <c r="W12" s="33">
        <f t="shared" si="19"/>
        <v>45876</v>
      </c>
      <c r="X12" s="36"/>
      <c r="Y12" s="37" t="str">
        <f t="shared" si="6"/>
        <v>So</v>
      </c>
      <c r="Z12" s="33">
        <f t="shared" si="20"/>
        <v>45907</v>
      </c>
      <c r="AA12" s="38" t="s">
        <v>85</v>
      </c>
      <c r="AB12" s="37" t="str">
        <f t="shared" si="7"/>
        <v>Di</v>
      </c>
      <c r="AC12" s="33">
        <f t="shared" si="21"/>
        <v>45937</v>
      </c>
      <c r="AD12" s="36"/>
      <c r="AE12" s="37" t="str">
        <f t="shared" si="8"/>
        <v>Fr</v>
      </c>
      <c r="AF12" s="33">
        <f t="shared" si="22"/>
        <v>45968</v>
      </c>
      <c r="AG12" s="36"/>
      <c r="AH12" s="37" t="str">
        <f t="shared" si="9"/>
        <v>So</v>
      </c>
      <c r="AI12" s="33">
        <f t="shared" si="23"/>
        <v>45998</v>
      </c>
      <c r="AJ12" s="38" t="s">
        <v>39</v>
      </c>
      <c r="AL12" s="8">
        <v>7</v>
      </c>
      <c r="AM12" s="9" t="s">
        <v>19</v>
      </c>
    </row>
    <row r="13" spans="1:39" s="3" customFormat="1" ht="12.75" x14ac:dyDescent="0.2">
      <c r="A13" s="32">
        <f t="shared" si="10"/>
        <v>45665</v>
      </c>
      <c r="B13" s="33">
        <f t="shared" si="11"/>
        <v>45665</v>
      </c>
      <c r="C13" s="36">
        <v>4856.32</v>
      </c>
      <c r="D13" s="32">
        <f t="shared" si="12"/>
        <v>45696</v>
      </c>
      <c r="E13" s="33">
        <f t="shared" si="13"/>
        <v>45696</v>
      </c>
      <c r="F13" s="36"/>
      <c r="G13" s="37" t="str">
        <f t="shared" si="0"/>
        <v>Sa</v>
      </c>
      <c r="H13" s="33">
        <f t="shared" si="14"/>
        <v>45724</v>
      </c>
      <c r="I13" s="36"/>
      <c r="J13" s="37" t="str">
        <f t="shared" si="1"/>
        <v>Di</v>
      </c>
      <c r="K13" s="33">
        <f t="shared" si="15"/>
        <v>45755</v>
      </c>
      <c r="L13" s="36"/>
      <c r="M13" s="37" t="str">
        <f t="shared" si="2"/>
        <v>Do</v>
      </c>
      <c r="N13" s="33">
        <f t="shared" si="16"/>
        <v>45785</v>
      </c>
      <c r="O13" s="36"/>
      <c r="P13" s="37" t="str">
        <f t="shared" ref="P13" si="24">VLOOKUP(WEEKDAY(Q13),Wochentag,2)</f>
        <v>So</v>
      </c>
      <c r="Q13" s="33">
        <f t="shared" si="17"/>
        <v>45816</v>
      </c>
      <c r="R13" s="38" t="s">
        <v>47</v>
      </c>
      <c r="S13" s="37" t="str">
        <f t="shared" si="4"/>
        <v>Di</v>
      </c>
      <c r="T13" s="33">
        <f t="shared" si="18"/>
        <v>45846</v>
      </c>
      <c r="U13" s="36"/>
      <c r="V13" s="37" t="str">
        <f t="shared" si="5"/>
        <v>Fr</v>
      </c>
      <c r="W13" s="33">
        <f t="shared" si="19"/>
        <v>45877</v>
      </c>
      <c r="X13" s="36"/>
      <c r="Y13" s="37" t="str">
        <f t="shared" si="6"/>
        <v>Mo</v>
      </c>
      <c r="Z13" s="33">
        <f t="shared" si="20"/>
        <v>45908</v>
      </c>
      <c r="AA13" s="38"/>
      <c r="AB13" s="37" t="str">
        <f t="shared" si="7"/>
        <v>Mi</v>
      </c>
      <c r="AC13" s="33">
        <f t="shared" si="21"/>
        <v>45938</v>
      </c>
      <c r="AD13" s="36"/>
      <c r="AE13" s="37" t="str">
        <f t="shared" si="8"/>
        <v>Sa</v>
      </c>
      <c r="AF13" s="33">
        <f t="shared" si="22"/>
        <v>45969</v>
      </c>
      <c r="AG13" s="36"/>
      <c r="AH13" s="37" t="str">
        <f t="shared" si="9"/>
        <v>Mo</v>
      </c>
      <c r="AI13" s="33">
        <f t="shared" si="23"/>
        <v>45999</v>
      </c>
      <c r="AJ13" s="38"/>
    </row>
    <row r="14" spans="1:39" s="3" customFormat="1" ht="12.75" x14ac:dyDescent="0.2">
      <c r="A14" s="32">
        <f t="shared" si="10"/>
        <v>45666</v>
      </c>
      <c r="B14" s="33">
        <f t="shared" si="11"/>
        <v>45666</v>
      </c>
      <c r="C14" s="36">
        <v>5269.45</v>
      </c>
      <c r="D14" s="32">
        <f t="shared" si="12"/>
        <v>45697</v>
      </c>
      <c r="E14" s="35">
        <f t="shared" si="13"/>
        <v>45697</v>
      </c>
      <c r="F14" s="39" t="s">
        <v>55</v>
      </c>
      <c r="G14" s="37" t="str">
        <f t="shared" si="0"/>
        <v>So</v>
      </c>
      <c r="H14" s="33">
        <f t="shared" si="14"/>
        <v>45725</v>
      </c>
      <c r="I14" s="38" t="s">
        <v>59</v>
      </c>
      <c r="J14" s="37" t="str">
        <f t="shared" ref="J14:J15" si="25">VLOOKUP(WEEKDAY(K14),Wochentag,2)</f>
        <v>Mi</v>
      </c>
      <c r="K14" s="33">
        <f t="shared" si="15"/>
        <v>45756</v>
      </c>
      <c r="L14" s="36"/>
      <c r="M14" s="37" t="str">
        <f t="shared" si="2"/>
        <v>Fr</v>
      </c>
      <c r="N14" s="33">
        <f t="shared" si="16"/>
        <v>45786</v>
      </c>
      <c r="O14" s="36"/>
      <c r="P14" s="37" t="str">
        <f t="shared" si="3"/>
        <v>Mo</v>
      </c>
      <c r="Q14" s="33">
        <f t="shared" si="17"/>
        <v>45817</v>
      </c>
      <c r="R14" s="34" t="s">
        <v>48</v>
      </c>
      <c r="S14" s="37" t="str">
        <f t="shared" si="4"/>
        <v>Mi</v>
      </c>
      <c r="T14" s="33">
        <f t="shared" si="18"/>
        <v>45847</v>
      </c>
      <c r="U14" s="36"/>
      <c r="V14" s="37" t="str">
        <f t="shared" si="5"/>
        <v>Sa</v>
      </c>
      <c r="W14" s="33">
        <f t="shared" si="19"/>
        <v>45878</v>
      </c>
      <c r="X14" s="36"/>
      <c r="Y14" s="37" t="str">
        <f t="shared" si="6"/>
        <v>Di</v>
      </c>
      <c r="Z14" s="33">
        <f t="shared" si="20"/>
        <v>45909</v>
      </c>
      <c r="AA14" s="36"/>
      <c r="AB14" s="37" t="str">
        <f t="shared" si="7"/>
        <v>Do</v>
      </c>
      <c r="AC14" s="33">
        <f t="shared" si="21"/>
        <v>45939</v>
      </c>
      <c r="AD14" s="36"/>
      <c r="AE14" s="37" t="str">
        <f t="shared" si="8"/>
        <v>So</v>
      </c>
      <c r="AF14" s="33">
        <f t="shared" si="22"/>
        <v>45970</v>
      </c>
      <c r="AG14" s="38" t="s">
        <v>35</v>
      </c>
      <c r="AH14" s="37" t="str">
        <f t="shared" si="9"/>
        <v>Di</v>
      </c>
      <c r="AI14" s="33">
        <f t="shared" si="23"/>
        <v>46000</v>
      </c>
      <c r="AJ14" s="36"/>
    </row>
    <row r="15" spans="1:39" s="3" customFormat="1" ht="12.75" x14ac:dyDescent="0.2">
      <c r="A15" s="32">
        <f t="shared" si="10"/>
        <v>45667</v>
      </c>
      <c r="B15" s="35">
        <f t="shared" si="11"/>
        <v>45667</v>
      </c>
      <c r="C15" s="36">
        <v>3923.21</v>
      </c>
      <c r="D15" s="32">
        <f t="shared" si="12"/>
        <v>45698</v>
      </c>
      <c r="E15" s="33">
        <f t="shared" si="13"/>
        <v>45698</v>
      </c>
      <c r="F15" s="36"/>
      <c r="G15" s="37" t="str">
        <f t="shared" si="0"/>
        <v>Mo</v>
      </c>
      <c r="H15" s="33">
        <f t="shared" si="14"/>
        <v>45726</v>
      </c>
      <c r="I15" s="36"/>
      <c r="J15" s="37" t="str">
        <f t="shared" si="25"/>
        <v>Do</v>
      </c>
      <c r="K15" s="33">
        <f t="shared" si="15"/>
        <v>45757</v>
      </c>
      <c r="L15" s="36"/>
      <c r="M15" s="37" t="str">
        <f t="shared" si="2"/>
        <v>Sa</v>
      </c>
      <c r="N15" s="33">
        <f t="shared" si="16"/>
        <v>45787</v>
      </c>
      <c r="O15" s="36"/>
      <c r="P15" s="37" t="str">
        <f t="shared" si="3"/>
        <v>Di</v>
      </c>
      <c r="Q15" s="33">
        <f t="shared" si="17"/>
        <v>45818</v>
      </c>
      <c r="R15" s="36"/>
      <c r="S15" s="37" t="str">
        <f t="shared" si="4"/>
        <v>Do</v>
      </c>
      <c r="T15" s="33">
        <f t="shared" si="18"/>
        <v>45848</v>
      </c>
      <c r="U15" s="36"/>
      <c r="V15" s="37" t="str">
        <f t="shared" si="5"/>
        <v>So</v>
      </c>
      <c r="W15" s="33">
        <f t="shared" si="19"/>
        <v>45879</v>
      </c>
      <c r="X15" s="38" t="s">
        <v>81</v>
      </c>
      <c r="Y15" s="37" t="str">
        <f t="shared" si="6"/>
        <v>Mi</v>
      </c>
      <c r="Z15" s="33">
        <f t="shared" si="20"/>
        <v>45910</v>
      </c>
      <c r="AA15" s="36"/>
      <c r="AB15" s="37" t="str">
        <f t="shared" si="7"/>
        <v>Fr</v>
      </c>
      <c r="AC15" s="33">
        <f t="shared" si="21"/>
        <v>45940</v>
      </c>
      <c r="AD15" s="36"/>
      <c r="AE15" s="37" t="str">
        <f t="shared" si="8"/>
        <v>Mo</v>
      </c>
      <c r="AF15" s="33">
        <f t="shared" si="22"/>
        <v>45971</v>
      </c>
      <c r="AG15" s="38"/>
      <c r="AH15" s="37" t="str">
        <f t="shared" si="9"/>
        <v>Mi</v>
      </c>
      <c r="AI15" s="33">
        <f t="shared" si="23"/>
        <v>46001</v>
      </c>
      <c r="AJ15" s="36"/>
    </row>
    <row r="16" spans="1:39" s="3" customFormat="1" ht="12.75" x14ac:dyDescent="0.2">
      <c r="A16" s="32">
        <f t="shared" si="10"/>
        <v>45668</v>
      </c>
      <c r="B16" s="33">
        <f t="shared" si="11"/>
        <v>45668</v>
      </c>
      <c r="C16" s="36"/>
      <c r="D16" s="32">
        <f t="shared" si="12"/>
        <v>45699</v>
      </c>
      <c r="E16" s="33">
        <f t="shared" si="13"/>
        <v>45699</v>
      </c>
      <c r="F16" s="36"/>
      <c r="G16" s="37" t="str">
        <f t="shared" si="0"/>
        <v>Di</v>
      </c>
      <c r="H16" s="33">
        <f t="shared" si="14"/>
        <v>45727</v>
      </c>
      <c r="I16" s="36"/>
      <c r="J16" s="37" t="str">
        <f t="shared" si="1"/>
        <v>Fr</v>
      </c>
      <c r="K16" s="33">
        <f t="shared" si="15"/>
        <v>45758</v>
      </c>
      <c r="L16" s="36"/>
      <c r="M16" s="37" t="str">
        <f t="shared" si="2"/>
        <v>So</v>
      </c>
      <c r="N16" s="33">
        <f t="shared" si="16"/>
        <v>45788</v>
      </c>
      <c r="O16" s="38" t="s">
        <v>67</v>
      </c>
      <c r="P16" s="37" t="str">
        <f t="shared" si="3"/>
        <v>Mi</v>
      </c>
      <c r="Q16" s="33">
        <f t="shared" si="17"/>
        <v>45819</v>
      </c>
      <c r="R16" s="36"/>
      <c r="S16" s="37" t="str">
        <f t="shared" si="4"/>
        <v>Fr</v>
      </c>
      <c r="T16" s="33">
        <f t="shared" si="18"/>
        <v>45849</v>
      </c>
      <c r="U16" s="36"/>
      <c r="V16" s="37" t="str">
        <f t="shared" si="5"/>
        <v>Mo</v>
      </c>
      <c r="W16" s="33">
        <f t="shared" si="19"/>
        <v>45880</v>
      </c>
      <c r="X16" s="38"/>
      <c r="Y16" s="37" t="str">
        <f t="shared" si="6"/>
        <v>Do</v>
      </c>
      <c r="Z16" s="33">
        <f t="shared" si="20"/>
        <v>45911</v>
      </c>
      <c r="AA16" s="36"/>
      <c r="AB16" s="37" t="str">
        <f t="shared" si="7"/>
        <v>Sa</v>
      </c>
      <c r="AC16" s="33">
        <f t="shared" si="21"/>
        <v>45941</v>
      </c>
      <c r="AD16" s="36"/>
      <c r="AE16" s="37" t="str">
        <f t="shared" si="8"/>
        <v>Di</v>
      </c>
      <c r="AF16" s="33">
        <f t="shared" si="22"/>
        <v>45972</v>
      </c>
      <c r="AG16" s="36"/>
      <c r="AH16" s="37" t="str">
        <f t="shared" si="9"/>
        <v>Do</v>
      </c>
      <c r="AI16" s="33">
        <f t="shared" si="23"/>
        <v>46002</v>
      </c>
      <c r="AJ16" s="36"/>
    </row>
    <row r="17" spans="1:36" s="3" customFormat="1" ht="12.75" x14ac:dyDescent="0.2">
      <c r="A17" s="32">
        <f t="shared" si="10"/>
        <v>45669</v>
      </c>
      <c r="B17" s="35">
        <f t="shared" si="11"/>
        <v>45669</v>
      </c>
      <c r="C17" s="39" t="s">
        <v>27</v>
      </c>
      <c r="D17" s="32">
        <f t="shared" si="12"/>
        <v>45700</v>
      </c>
      <c r="E17" s="33">
        <f t="shared" si="13"/>
        <v>45700</v>
      </c>
      <c r="F17" s="36"/>
      <c r="G17" s="37" t="str">
        <f t="shared" si="0"/>
        <v>Mi</v>
      </c>
      <c r="H17" s="33">
        <f t="shared" si="14"/>
        <v>45728</v>
      </c>
      <c r="I17" s="36"/>
      <c r="J17" s="37" t="str">
        <f t="shared" si="1"/>
        <v>Sa</v>
      </c>
      <c r="K17" s="33">
        <f t="shared" si="15"/>
        <v>45759</v>
      </c>
      <c r="L17" s="36"/>
      <c r="M17" s="37" t="str">
        <f t="shared" si="2"/>
        <v>Mo</v>
      </c>
      <c r="N17" s="33">
        <f t="shared" si="16"/>
        <v>45789</v>
      </c>
      <c r="O17" s="36"/>
      <c r="P17" s="37" t="str">
        <f t="shared" si="3"/>
        <v>Do</v>
      </c>
      <c r="Q17" s="33">
        <f t="shared" si="17"/>
        <v>45820</v>
      </c>
      <c r="R17" s="36"/>
      <c r="S17" s="37" t="str">
        <f t="shared" si="4"/>
        <v>Sa</v>
      </c>
      <c r="T17" s="33">
        <f t="shared" si="18"/>
        <v>45850</v>
      </c>
      <c r="U17" s="36"/>
      <c r="V17" s="37" t="str">
        <f t="shared" si="5"/>
        <v>Di</v>
      </c>
      <c r="W17" s="33">
        <f t="shared" si="19"/>
        <v>45881</v>
      </c>
      <c r="X17" s="36"/>
      <c r="Y17" s="37" t="str">
        <f t="shared" si="6"/>
        <v>Fr</v>
      </c>
      <c r="Z17" s="33">
        <f t="shared" si="20"/>
        <v>45912</v>
      </c>
      <c r="AA17" s="36"/>
      <c r="AB17" s="37" t="str">
        <f t="shared" si="7"/>
        <v>So</v>
      </c>
      <c r="AC17" s="33">
        <f t="shared" si="21"/>
        <v>45942</v>
      </c>
      <c r="AD17" s="38" t="s">
        <v>90</v>
      </c>
      <c r="AE17" s="37" t="str">
        <f t="shared" si="8"/>
        <v>Mi</v>
      </c>
      <c r="AF17" s="33">
        <f t="shared" si="22"/>
        <v>45973</v>
      </c>
      <c r="AG17" s="36"/>
      <c r="AH17" s="37" t="str">
        <f t="shared" si="9"/>
        <v>Fr</v>
      </c>
      <c r="AI17" s="33">
        <f t="shared" si="23"/>
        <v>46003</v>
      </c>
      <c r="AJ17" s="36"/>
    </row>
    <row r="18" spans="1:36" s="3" customFormat="1" ht="12.75" x14ac:dyDescent="0.2">
      <c r="A18" s="32">
        <f t="shared" si="10"/>
        <v>45670</v>
      </c>
      <c r="B18" s="33">
        <f t="shared" si="11"/>
        <v>45670</v>
      </c>
      <c r="C18" s="36">
        <v>5469.24</v>
      </c>
      <c r="D18" s="32">
        <f t="shared" si="12"/>
        <v>45701</v>
      </c>
      <c r="E18" s="33">
        <f t="shared" si="13"/>
        <v>45701</v>
      </c>
      <c r="F18" s="36"/>
      <c r="G18" s="37" t="str">
        <f t="shared" si="0"/>
        <v>Do</v>
      </c>
      <c r="H18" s="33">
        <f t="shared" si="14"/>
        <v>45729</v>
      </c>
      <c r="I18" s="36"/>
      <c r="J18" s="37" t="str">
        <f t="shared" si="1"/>
        <v>So</v>
      </c>
      <c r="K18" s="33">
        <f t="shared" si="15"/>
        <v>45760</v>
      </c>
      <c r="L18" s="38" t="s">
        <v>64</v>
      </c>
      <c r="M18" s="37" t="str">
        <f t="shared" si="2"/>
        <v>Di</v>
      </c>
      <c r="N18" s="33">
        <f t="shared" si="16"/>
        <v>45790</v>
      </c>
      <c r="O18" s="36"/>
      <c r="P18" s="37" t="str">
        <f t="shared" si="3"/>
        <v>Fr</v>
      </c>
      <c r="Q18" s="33">
        <f t="shared" si="17"/>
        <v>45821</v>
      </c>
      <c r="R18" s="36"/>
      <c r="S18" s="37" t="str">
        <f t="shared" si="4"/>
        <v>So</v>
      </c>
      <c r="T18" s="33">
        <f t="shared" si="18"/>
        <v>45851</v>
      </c>
      <c r="U18" s="38" t="s">
        <v>76</v>
      </c>
      <c r="V18" s="37" t="str">
        <f t="shared" si="5"/>
        <v>Mi</v>
      </c>
      <c r="W18" s="33">
        <f t="shared" si="19"/>
        <v>45882</v>
      </c>
      <c r="X18" s="36"/>
      <c r="Y18" s="37" t="str">
        <f t="shared" si="6"/>
        <v>Sa</v>
      </c>
      <c r="Z18" s="33">
        <f t="shared" si="20"/>
        <v>45913</v>
      </c>
      <c r="AA18" s="36"/>
      <c r="AB18" s="37" t="str">
        <f t="shared" si="7"/>
        <v>Mo</v>
      </c>
      <c r="AC18" s="33">
        <f t="shared" si="21"/>
        <v>45943</v>
      </c>
      <c r="AD18" s="38"/>
      <c r="AE18" s="37" t="str">
        <f t="shared" si="8"/>
        <v>Do</v>
      </c>
      <c r="AF18" s="33">
        <f t="shared" si="22"/>
        <v>45974</v>
      </c>
      <c r="AG18" s="36"/>
      <c r="AH18" s="37" t="str">
        <f t="shared" si="9"/>
        <v>Sa</v>
      </c>
      <c r="AI18" s="33">
        <f t="shared" si="23"/>
        <v>46004</v>
      </c>
      <c r="AJ18" s="36"/>
    </row>
    <row r="19" spans="1:36" s="3" customFormat="1" ht="12.75" x14ac:dyDescent="0.2">
      <c r="A19" s="32">
        <f t="shared" si="10"/>
        <v>45671</v>
      </c>
      <c r="B19" s="33">
        <f t="shared" si="11"/>
        <v>45671</v>
      </c>
      <c r="C19" s="36">
        <v>5560.5780000000004</v>
      </c>
      <c r="D19" s="32">
        <f t="shared" si="12"/>
        <v>45702</v>
      </c>
      <c r="E19" s="35">
        <f t="shared" si="13"/>
        <v>45702</v>
      </c>
      <c r="F19" s="36"/>
      <c r="G19" s="37" t="str">
        <f t="shared" si="0"/>
        <v>Fr</v>
      </c>
      <c r="H19" s="33">
        <f t="shared" si="14"/>
        <v>45730</v>
      </c>
      <c r="I19" s="36"/>
      <c r="J19" s="37" t="str">
        <f t="shared" si="1"/>
        <v>Mo</v>
      </c>
      <c r="K19" s="33">
        <f t="shared" si="15"/>
        <v>45761</v>
      </c>
      <c r="L19" s="36"/>
      <c r="M19" s="37" t="str">
        <f t="shared" si="2"/>
        <v>Mi</v>
      </c>
      <c r="N19" s="33">
        <f t="shared" si="16"/>
        <v>45791</v>
      </c>
      <c r="O19" s="36"/>
      <c r="P19" s="37" t="str">
        <f t="shared" si="3"/>
        <v>Sa</v>
      </c>
      <c r="Q19" s="33">
        <f t="shared" si="17"/>
        <v>45822</v>
      </c>
      <c r="R19" s="36"/>
      <c r="S19" s="37" t="str">
        <f t="shared" si="4"/>
        <v>Mo</v>
      </c>
      <c r="T19" s="33">
        <f t="shared" si="18"/>
        <v>45852</v>
      </c>
      <c r="U19" s="38"/>
      <c r="V19" s="37" t="str">
        <f t="shared" si="5"/>
        <v>Do</v>
      </c>
      <c r="W19" s="33">
        <f t="shared" si="19"/>
        <v>45883</v>
      </c>
      <c r="X19" s="36"/>
      <c r="Y19" s="37" t="str">
        <f t="shared" si="6"/>
        <v>So</v>
      </c>
      <c r="Z19" s="33">
        <f t="shared" si="20"/>
        <v>45914</v>
      </c>
      <c r="AA19" s="38" t="s">
        <v>86</v>
      </c>
      <c r="AB19" s="37" t="str">
        <f t="shared" si="7"/>
        <v>Di</v>
      </c>
      <c r="AC19" s="33">
        <f t="shared" si="21"/>
        <v>45944</v>
      </c>
      <c r="AD19" s="36"/>
      <c r="AE19" s="37" t="str">
        <f t="shared" si="8"/>
        <v>Fr</v>
      </c>
      <c r="AF19" s="33">
        <f t="shared" si="22"/>
        <v>45975</v>
      </c>
      <c r="AG19" s="36"/>
      <c r="AH19" s="37" t="str">
        <f t="shared" si="9"/>
        <v>So</v>
      </c>
      <c r="AI19" s="33">
        <f t="shared" si="23"/>
        <v>46005</v>
      </c>
      <c r="AJ19" s="38" t="s">
        <v>40</v>
      </c>
    </row>
    <row r="20" spans="1:36" s="3" customFormat="1" ht="12.75" x14ac:dyDescent="0.2">
      <c r="A20" s="32">
        <f t="shared" si="10"/>
        <v>45672</v>
      </c>
      <c r="B20" s="33">
        <f t="shared" si="11"/>
        <v>45672</v>
      </c>
      <c r="C20" s="36">
        <v>4856.32</v>
      </c>
      <c r="D20" s="32">
        <f t="shared" si="12"/>
        <v>45703</v>
      </c>
      <c r="E20" s="33">
        <f t="shared" si="13"/>
        <v>45703</v>
      </c>
      <c r="F20" s="36"/>
      <c r="G20" s="37" t="str">
        <f t="shared" si="0"/>
        <v>Sa</v>
      </c>
      <c r="H20" s="33">
        <f t="shared" si="14"/>
        <v>45731</v>
      </c>
      <c r="I20" s="36"/>
      <c r="J20" s="37" t="str">
        <f t="shared" si="1"/>
        <v>Di</v>
      </c>
      <c r="K20" s="33">
        <f t="shared" si="15"/>
        <v>45762</v>
      </c>
      <c r="L20" s="36"/>
      <c r="M20" s="37" t="str">
        <f t="shared" si="2"/>
        <v>Do</v>
      </c>
      <c r="N20" s="33">
        <f t="shared" si="16"/>
        <v>45792</v>
      </c>
      <c r="O20" s="36"/>
      <c r="P20" s="37" t="str">
        <f t="shared" si="3"/>
        <v>So</v>
      </c>
      <c r="Q20" s="33">
        <f t="shared" si="17"/>
        <v>45823</v>
      </c>
      <c r="R20" s="38" t="s">
        <v>71</v>
      </c>
      <c r="S20" s="37" t="str">
        <f t="shared" si="4"/>
        <v>Di</v>
      </c>
      <c r="T20" s="33">
        <f t="shared" si="18"/>
        <v>45853</v>
      </c>
      <c r="U20" s="36"/>
      <c r="V20" s="37" t="str">
        <f t="shared" ref="V20" si="26">VLOOKUP(WEEKDAY(W20),Wochentag,2)</f>
        <v>Fr</v>
      </c>
      <c r="W20" s="33">
        <f t="shared" si="19"/>
        <v>45884</v>
      </c>
      <c r="X20" s="34" t="s">
        <v>79</v>
      </c>
      <c r="Y20" s="37" t="str">
        <f t="shared" si="6"/>
        <v>Mo</v>
      </c>
      <c r="Z20" s="33">
        <f t="shared" si="20"/>
        <v>45915</v>
      </c>
      <c r="AA20" s="38"/>
      <c r="AB20" s="37" t="str">
        <f t="shared" si="7"/>
        <v>Mi</v>
      </c>
      <c r="AC20" s="33">
        <f t="shared" si="21"/>
        <v>45945</v>
      </c>
      <c r="AD20" s="36"/>
      <c r="AE20" s="37" t="str">
        <f t="shared" si="8"/>
        <v>Sa</v>
      </c>
      <c r="AF20" s="33">
        <f t="shared" si="22"/>
        <v>45976</v>
      </c>
      <c r="AG20" s="36"/>
      <c r="AH20" s="37" t="str">
        <f t="shared" si="9"/>
        <v>Mo</v>
      </c>
      <c r="AI20" s="33">
        <f t="shared" si="23"/>
        <v>46006</v>
      </c>
      <c r="AJ20" s="38"/>
    </row>
    <row r="21" spans="1:36" s="3" customFormat="1" ht="12.75" x14ac:dyDescent="0.2">
      <c r="A21" s="32">
        <f t="shared" si="10"/>
        <v>45673</v>
      </c>
      <c r="B21" s="33">
        <f t="shared" si="11"/>
        <v>45673</v>
      </c>
      <c r="C21" s="36">
        <v>5269.45</v>
      </c>
      <c r="D21" s="32">
        <f t="shared" si="12"/>
        <v>45704</v>
      </c>
      <c r="E21" s="35">
        <f t="shared" si="13"/>
        <v>45704</v>
      </c>
      <c r="F21" s="39" t="s">
        <v>56</v>
      </c>
      <c r="G21" s="37" t="str">
        <f t="shared" si="0"/>
        <v>So</v>
      </c>
      <c r="H21" s="33">
        <f t="shared" si="14"/>
        <v>45732</v>
      </c>
      <c r="I21" s="38" t="s">
        <v>60</v>
      </c>
      <c r="J21" s="37" t="str">
        <f t="shared" si="1"/>
        <v>Mi</v>
      </c>
      <c r="K21" s="33">
        <f t="shared" si="15"/>
        <v>45763</v>
      </c>
      <c r="L21" s="36"/>
      <c r="M21" s="37" t="str">
        <f t="shared" si="2"/>
        <v>Fr</v>
      </c>
      <c r="N21" s="33">
        <f t="shared" si="16"/>
        <v>45793</v>
      </c>
      <c r="O21" s="36"/>
      <c r="P21" s="37" t="str">
        <f t="shared" si="3"/>
        <v>Mo</v>
      </c>
      <c r="Q21" s="33">
        <f t="shared" si="17"/>
        <v>45824</v>
      </c>
      <c r="R21" s="36"/>
      <c r="S21" s="37" t="str">
        <f t="shared" si="4"/>
        <v>Mi</v>
      </c>
      <c r="T21" s="33">
        <f t="shared" si="18"/>
        <v>45854</v>
      </c>
      <c r="U21" s="36"/>
      <c r="V21" s="37" t="str">
        <f t="shared" si="5"/>
        <v>Sa</v>
      </c>
      <c r="W21" s="33">
        <f t="shared" si="19"/>
        <v>45885</v>
      </c>
      <c r="X21" s="36"/>
      <c r="Y21" s="37" t="str">
        <f t="shared" si="6"/>
        <v>Di</v>
      </c>
      <c r="Z21" s="33">
        <f t="shared" si="20"/>
        <v>45916</v>
      </c>
      <c r="AA21" s="36"/>
      <c r="AB21" s="37" t="str">
        <f t="shared" si="7"/>
        <v>Do</v>
      </c>
      <c r="AC21" s="33">
        <f t="shared" si="21"/>
        <v>45946</v>
      </c>
      <c r="AD21" s="36"/>
      <c r="AE21" s="37" t="str">
        <f t="shared" si="8"/>
        <v>So</v>
      </c>
      <c r="AF21" s="33">
        <f t="shared" si="22"/>
        <v>45977</v>
      </c>
      <c r="AG21" s="38" t="s">
        <v>36</v>
      </c>
      <c r="AH21" s="37" t="str">
        <f t="shared" si="9"/>
        <v>Di</v>
      </c>
      <c r="AI21" s="33">
        <f t="shared" si="23"/>
        <v>46007</v>
      </c>
      <c r="AJ21" s="36"/>
    </row>
    <row r="22" spans="1:36" s="3" customFormat="1" ht="12.75" x14ac:dyDescent="0.2">
      <c r="A22" s="32">
        <f t="shared" si="10"/>
        <v>45674</v>
      </c>
      <c r="B22" s="35">
        <f t="shared" si="11"/>
        <v>45674</v>
      </c>
      <c r="C22" s="36">
        <v>3923.21</v>
      </c>
      <c r="D22" s="32">
        <f t="shared" si="12"/>
        <v>45705</v>
      </c>
      <c r="E22" s="33">
        <f t="shared" si="13"/>
        <v>45705</v>
      </c>
      <c r="F22" s="36"/>
      <c r="G22" s="37" t="str">
        <f t="shared" si="0"/>
        <v>Mo</v>
      </c>
      <c r="H22" s="33">
        <f t="shared" si="14"/>
        <v>45733</v>
      </c>
      <c r="I22" s="36"/>
      <c r="J22" s="37" t="str">
        <f t="shared" si="1"/>
        <v>Do</v>
      </c>
      <c r="K22" s="33">
        <f t="shared" si="15"/>
        <v>45764</v>
      </c>
      <c r="L22" s="36"/>
      <c r="M22" s="37" t="str">
        <f t="shared" si="2"/>
        <v>Sa</v>
      </c>
      <c r="N22" s="33">
        <f t="shared" si="16"/>
        <v>45794</v>
      </c>
      <c r="O22" s="36"/>
      <c r="P22" s="37" t="str">
        <f t="shared" si="3"/>
        <v>Di</v>
      </c>
      <c r="Q22" s="33">
        <f t="shared" si="17"/>
        <v>45825</v>
      </c>
      <c r="R22" s="36"/>
      <c r="S22" s="37" t="str">
        <f t="shared" si="4"/>
        <v>Do</v>
      </c>
      <c r="T22" s="33">
        <f t="shared" si="18"/>
        <v>45855</v>
      </c>
      <c r="U22" s="36"/>
      <c r="V22" s="37" t="str">
        <f t="shared" si="5"/>
        <v>So</v>
      </c>
      <c r="W22" s="33">
        <f t="shared" si="19"/>
        <v>45886</v>
      </c>
      <c r="X22" s="38" t="s">
        <v>82</v>
      </c>
      <c r="Y22" s="37" t="str">
        <f t="shared" si="6"/>
        <v>Mi</v>
      </c>
      <c r="Z22" s="33">
        <f t="shared" si="20"/>
        <v>45917</v>
      </c>
      <c r="AA22" s="36"/>
      <c r="AB22" s="37" t="str">
        <f t="shared" si="7"/>
        <v>Fr</v>
      </c>
      <c r="AC22" s="33">
        <f t="shared" si="21"/>
        <v>45947</v>
      </c>
      <c r="AD22" s="36"/>
      <c r="AE22" s="37" t="str">
        <f t="shared" si="8"/>
        <v>Mo</v>
      </c>
      <c r="AF22" s="33">
        <f t="shared" si="22"/>
        <v>45978</v>
      </c>
      <c r="AG22" s="38"/>
      <c r="AH22" s="37" t="str">
        <f t="shared" si="9"/>
        <v>Mi</v>
      </c>
      <c r="AI22" s="33">
        <f t="shared" si="23"/>
        <v>46008</v>
      </c>
      <c r="AJ22" s="36"/>
    </row>
    <row r="23" spans="1:36" s="3" customFormat="1" ht="12.75" x14ac:dyDescent="0.2">
      <c r="A23" s="32">
        <f t="shared" si="10"/>
        <v>45675</v>
      </c>
      <c r="B23" s="33">
        <f t="shared" si="11"/>
        <v>45675</v>
      </c>
      <c r="C23" s="36"/>
      <c r="D23" s="32">
        <f t="shared" si="12"/>
        <v>45706</v>
      </c>
      <c r="E23" s="33">
        <f t="shared" si="13"/>
        <v>45706</v>
      </c>
      <c r="F23" s="36"/>
      <c r="G23" s="37" t="str">
        <f t="shared" si="0"/>
        <v>Di</v>
      </c>
      <c r="H23" s="33">
        <f t="shared" si="14"/>
        <v>45734</v>
      </c>
      <c r="I23" s="36"/>
      <c r="J23" s="37" t="str">
        <f t="shared" si="1"/>
        <v>Fr</v>
      </c>
      <c r="K23" s="33">
        <f t="shared" si="15"/>
        <v>45765</v>
      </c>
      <c r="L23" s="34" t="s">
        <v>42</v>
      </c>
      <c r="M23" s="37" t="str">
        <f t="shared" ref="M23" si="27">VLOOKUP(WEEKDAY(N23),Wochentag,2)</f>
        <v>So</v>
      </c>
      <c r="N23" s="33">
        <f t="shared" si="16"/>
        <v>45795</v>
      </c>
      <c r="O23" s="38" t="s">
        <v>68</v>
      </c>
      <c r="P23" s="37" t="str">
        <f t="shared" si="3"/>
        <v>Mi</v>
      </c>
      <c r="Q23" s="33">
        <f t="shared" si="17"/>
        <v>45826</v>
      </c>
      <c r="R23" s="36"/>
      <c r="S23" s="37" t="str">
        <f t="shared" si="4"/>
        <v>Fr</v>
      </c>
      <c r="T23" s="33">
        <f t="shared" si="18"/>
        <v>45856</v>
      </c>
      <c r="U23" s="36"/>
      <c r="V23" s="37" t="str">
        <f t="shared" si="5"/>
        <v>Mo</v>
      </c>
      <c r="W23" s="33">
        <f t="shared" si="19"/>
        <v>45887</v>
      </c>
      <c r="X23" s="38"/>
      <c r="Y23" s="37" t="str">
        <f t="shared" si="6"/>
        <v>Do</v>
      </c>
      <c r="Z23" s="33">
        <f t="shared" si="20"/>
        <v>45918</v>
      </c>
      <c r="AA23" s="36"/>
      <c r="AB23" s="37" t="str">
        <f t="shared" si="7"/>
        <v>Sa</v>
      </c>
      <c r="AC23" s="33">
        <f t="shared" si="21"/>
        <v>45948</v>
      </c>
      <c r="AD23" s="36"/>
      <c r="AE23" s="37" t="str">
        <f t="shared" si="8"/>
        <v>Di</v>
      </c>
      <c r="AF23" s="33">
        <f t="shared" si="22"/>
        <v>45979</v>
      </c>
      <c r="AG23" s="36"/>
      <c r="AH23" s="37" t="str">
        <f t="shared" si="9"/>
        <v>Do</v>
      </c>
      <c r="AI23" s="33">
        <f t="shared" si="23"/>
        <v>46009</v>
      </c>
      <c r="AJ23" s="36"/>
    </row>
    <row r="24" spans="1:36" s="3" customFormat="1" ht="12.75" x14ac:dyDescent="0.2">
      <c r="A24" s="32">
        <f t="shared" si="10"/>
        <v>45676</v>
      </c>
      <c r="B24" s="35">
        <f t="shared" si="11"/>
        <v>45676</v>
      </c>
      <c r="C24" s="39" t="s">
        <v>28</v>
      </c>
      <c r="D24" s="32">
        <f t="shared" si="12"/>
        <v>45707</v>
      </c>
      <c r="E24" s="33">
        <f t="shared" si="13"/>
        <v>45707</v>
      </c>
      <c r="F24" s="36"/>
      <c r="G24" s="37" t="str">
        <f t="shared" si="0"/>
        <v>Mi</v>
      </c>
      <c r="H24" s="33">
        <f t="shared" si="14"/>
        <v>45735</v>
      </c>
      <c r="I24" s="36"/>
      <c r="J24" s="37" t="str">
        <f t="shared" si="1"/>
        <v>Sa</v>
      </c>
      <c r="K24" s="33">
        <f t="shared" si="15"/>
        <v>45766</v>
      </c>
      <c r="L24" s="36"/>
      <c r="M24" s="37" t="str">
        <f t="shared" si="2"/>
        <v>Mo</v>
      </c>
      <c r="N24" s="33">
        <f t="shared" si="16"/>
        <v>45796</v>
      </c>
      <c r="O24" s="36"/>
      <c r="P24" s="37" t="str">
        <f t="shared" si="3"/>
        <v>Do</v>
      </c>
      <c r="Q24" s="33">
        <f t="shared" si="17"/>
        <v>45827</v>
      </c>
      <c r="R24" s="34" t="s">
        <v>74</v>
      </c>
      <c r="S24" s="37" t="str">
        <f t="shared" si="4"/>
        <v>Sa</v>
      </c>
      <c r="T24" s="33">
        <f t="shared" si="18"/>
        <v>45857</v>
      </c>
      <c r="U24" s="36"/>
      <c r="V24" s="37" t="str">
        <f t="shared" si="5"/>
        <v>Di</v>
      </c>
      <c r="W24" s="33">
        <f t="shared" si="19"/>
        <v>45888</v>
      </c>
      <c r="X24" s="36"/>
      <c r="Y24" s="37" t="str">
        <f t="shared" si="6"/>
        <v>Fr</v>
      </c>
      <c r="Z24" s="33">
        <f t="shared" si="20"/>
        <v>45919</v>
      </c>
      <c r="AA24" s="36"/>
      <c r="AB24" s="37" t="str">
        <f t="shared" si="7"/>
        <v>So</v>
      </c>
      <c r="AC24" s="33">
        <f t="shared" si="21"/>
        <v>45949</v>
      </c>
      <c r="AD24" s="38" t="s">
        <v>91</v>
      </c>
      <c r="AE24" s="37" t="str">
        <f t="shared" si="8"/>
        <v>Mi</v>
      </c>
      <c r="AF24" s="33">
        <f t="shared" si="22"/>
        <v>45980</v>
      </c>
      <c r="AG24" s="36"/>
      <c r="AH24" s="37" t="str">
        <f t="shared" si="9"/>
        <v>Fr</v>
      </c>
      <c r="AI24" s="33">
        <f t="shared" si="23"/>
        <v>46010</v>
      </c>
      <c r="AJ24" s="36"/>
    </row>
    <row r="25" spans="1:36" s="3" customFormat="1" ht="12.75" x14ac:dyDescent="0.2">
      <c r="A25" s="32">
        <f t="shared" si="10"/>
        <v>45677</v>
      </c>
      <c r="B25" s="33">
        <f t="shared" si="11"/>
        <v>45677</v>
      </c>
      <c r="C25" s="36">
        <v>5397.21</v>
      </c>
      <c r="D25" s="32">
        <f t="shared" si="12"/>
        <v>45708</v>
      </c>
      <c r="E25" s="33">
        <f t="shared" si="13"/>
        <v>45708</v>
      </c>
      <c r="F25" s="36"/>
      <c r="G25" s="37" t="str">
        <f t="shared" si="0"/>
        <v>Do</v>
      </c>
      <c r="H25" s="33">
        <f t="shared" si="14"/>
        <v>45736</v>
      </c>
      <c r="I25" s="36"/>
      <c r="J25" s="37" t="str">
        <f t="shared" si="1"/>
        <v>So</v>
      </c>
      <c r="K25" s="33">
        <f t="shared" si="15"/>
        <v>45767</v>
      </c>
      <c r="L25" s="38" t="s">
        <v>43</v>
      </c>
      <c r="M25" s="37" t="str">
        <f t="shared" si="2"/>
        <v>Di</v>
      </c>
      <c r="N25" s="33">
        <f t="shared" si="16"/>
        <v>45797</v>
      </c>
      <c r="O25" s="36"/>
      <c r="P25" s="37" t="str">
        <f t="shared" si="3"/>
        <v>Fr</v>
      </c>
      <c r="Q25" s="33">
        <f t="shared" si="17"/>
        <v>45828</v>
      </c>
      <c r="R25" s="36"/>
      <c r="S25" s="37" t="str">
        <f t="shared" si="4"/>
        <v>So</v>
      </c>
      <c r="T25" s="33">
        <f t="shared" si="18"/>
        <v>45858</v>
      </c>
      <c r="U25" s="38" t="s">
        <v>77</v>
      </c>
      <c r="V25" s="37" t="str">
        <f t="shared" si="5"/>
        <v>Mi</v>
      </c>
      <c r="W25" s="33">
        <f t="shared" si="19"/>
        <v>45889</v>
      </c>
      <c r="X25" s="36"/>
      <c r="Y25" s="37" t="str">
        <f t="shared" si="6"/>
        <v>Sa</v>
      </c>
      <c r="Z25" s="33">
        <f t="shared" si="20"/>
        <v>45920</v>
      </c>
      <c r="AA25" s="36"/>
      <c r="AB25" s="37" t="str">
        <f t="shared" si="7"/>
        <v>Mo</v>
      </c>
      <c r="AC25" s="33">
        <f t="shared" si="21"/>
        <v>45950</v>
      </c>
      <c r="AD25" s="38"/>
      <c r="AE25" s="37" t="str">
        <f t="shared" si="8"/>
        <v>Do</v>
      </c>
      <c r="AF25" s="33">
        <f t="shared" si="22"/>
        <v>45981</v>
      </c>
      <c r="AG25" s="36"/>
      <c r="AH25" s="37" t="str">
        <f t="shared" si="9"/>
        <v>Sa</v>
      </c>
      <c r="AI25" s="33">
        <f t="shared" si="23"/>
        <v>46011</v>
      </c>
      <c r="AJ25" s="36"/>
    </row>
    <row r="26" spans="1:36" s="3" customFormat="1" ht="12.75" x14ac:dyDescent="0.2">
      <c r="A26" s="32">
        <f t="shared" si="10"/>
        <v>45678</v>
      </c>
      <c r="B26" s="33">
        <f t="shared" si="11"/>
        <v>45678</v>
      </c>
      <c r="C26" s="36">
        <v>5560.5780000000004</v>
      </c>
      <c r="D26" s="32">
        <f t="shared" si="12"/>
        <v>45709</v>
      </c>
      <c r="E26" s="35">
        <f t="shared" si="13"/>
        <v>45709</v>
      </c>
      <c r="F26" s="36"/>
      <c r="G26" s="37" t="str">
        <f t="shared" si="0"/>
        <v>Fr</v>
      </c>
      <c r="H26" s="33">
        <f t="shared" si="14"/>
        <v>45737</v>
      </c>
      <c r="I26" s="36"/>
      <c r="J26" s="37" t="str">
        <f t="shared" si="1"/>
        <v>Mo</v>
      </c>
      <c r="K26" s="33">
        <f t="shared" si="15"/>
        <v>45768</v>
      </c>
      <c r="L26" s="34" t="s">
        <v>44</v>
      </c>
      <c r="M26" s="37" t="str">
        <f t="shared" si="2"/>
        <v>Mi</v>
      </c>
      <c r="N26" s="33">
        <f t="shared" si="16"/>
        <v>45798</v>
      </c>
      <c r="O26" s="36"/>
      <c r="P26" s="37" t="str">
        <f t="shared" si="3"/>
        <v>Sa</v>
      </c>
      <c r="Q26" s="33">
        <f t="shared" si="17"/>
        <v>45829</v>
      </c>
      <c r="R26" s="36"/>
      <c r="S26" s="37" t="str">
        <f t="shared" si="4"/>
        <v>Mo</v>
      </c>
      <c r="T26" s="33">
        <f t="shared" si="18"/>
        <v>45859</v>
      </c>
      <c r="U26" s="38"/>
      <c r="V26" s="37" t="str">
        <f t="shared" si="5"/>
        <v>Do</v>
      </c>
      <c r="W26" s="33">
        <f t="shared" si="19"/>
        <v>45890</v>
      </c>
      <c r="X26" s="36"/>
      <c r="Y26" s="37" t="str">
        <f t="shared" si="6"/>
        <v>So</v>
      </c>
      <c r="Z26" s="33">
        <f t="shared" si="20"/>
        <v>45921</v>
      </c>
      <c r="AA26" s="38" t="s">
        <v>87</v>
      </c>
      <c r="AB26" s="37" t="str">
        <f t="shared" si="7"/>
        <v>Di</v>
      </c>
      <c r="AC26" s="33">
        <f t="shared" si="21"/>
        <v>45951</v>
      </c>
      <c r="AD26" s="36"/>
      <c r="AE26" s="37" t="str">
        <f t="shared" si="8"/>
        <v>Fr</v>
      </c>
      <c r="AF26" s="33">
        <f t="shared" si="22"/>
        <v>45982</v>
      </c>
      <c r="AG26" s="36"/>
      <c r="AH26" s="37" t="str">
        <f t="shared" si="9"/>
        <v>So</v>
      </c>
      <c r="AI26" s="33">
        <f t="shared" si="23"/>
        <v>46012</v>
      </c>
      <c r="AJ26" s="38" t="s">
        <v>50</v>
      </c>
    </row>
    <row r="27" spans="1:36" s="3" customFormat="1" ht="12.75" x14ac:dyDescent="0.2">
      <c r="A27" s="32">
        <f t="shared" si="10"/>
        <v>45679</v>
      </c>
      <c r="B27" s="33">
        <f t="shared" si="11"/>
        <v>45679</v>
      </c>
      <c r="C27" s="36">
        <v>4856.32</v>
      </c>
      <c r="D27" s="32">
        <f t="shared" si="12"/>
        <v>45710</v>
      </c>
      <c r="E27" s="33">
        <f t="shared" si="13"/>
        <v>45710</v>
      </c>
      <c r="F27" s="36"/>
      <c r="G27" s="37" t="str">
        <f t="shared" si="0"/>
        <v>Sa</v>
      </c>
      <c r="H27" s="33">
        <f t="shared" si="14"/>
        <v>45738</v>
      </c>
      <c r="I27" s="36"/>
      <c r="J27" s="37" t="str">
        <f t="shared" si="1"/>
        <v>Di</v>
      </c>
      <c r="K27" s="33">
        <f t="shared" si="15"/>
        <v>45769</v>
      </c>
      <c r="L27" s="36"/>
      <c r="M27" s="37" t="str">
        <f t="shared" si="2"/>
        <v>Do</v>
      </c>
      <c r="N27" s="33">
        <f t="shared" si="16"/>
        <v>45799</v>
      </c>
      <c r="O27" s="36"/>
      <c r="P27" s="37" t="str">
        <f t="shared" si="3"/>
        <v>So</v>
      </c>
      <c r="Q27" s="33">
        <f t="shared" si="17"/>
        <v>45830</v>
      </c>
      <c r="R27" s="38" t="s">
        <v>72</v>
      </c>
      <c r="S27" s="37" t="str">
        <f t="shared" si="4"/>
        <v>Di</v>
      </c>
      <c r="T27" s="33">
        <f t="shared" si="18"/>
        <v>45860</v>
      </c>
      <c r="U27" s="36"/>
      <c r="V27" s="37" t="str">
        <f t="shared" si="5"/>
        <v>Fr</v>
      </c>
      <c r="W27" s="33">
        <f t="shared" si="19"/>
        <v>45891</v>
      </c>
      <c r="X27" s="36"/>
      <c r="Y27" s="37" t="str">
        <f t="shared" si="6"/>
        <v>Mo</v>
      </c>
      <c r="Z27" s="33">
        <f t="shared" si="20"/>
        <v>45922</v>
      </c>
      <c r="AA27" s="38"/>
      <c r="AB27" s="37" t="str">
        <f t="shared" si="7"/>
        <v>Mi</v>
      </c>
      <c r="AC27" s="33">
        <f t="shared" si="21"/>
        <v>45952</v>
      </c>
      <c r="AD27" s="36"/>
      <c r="AE27" s="37" t="str">
        <f t="shared" si="8"/>
        <v>Sa</v>
      </c>
      <c r="AF27" s="33">
        <f t="shared" si="22"/>
        <v>45983</v>
      </c>
      <c r="AG27" s="36"/>
      <c r="AH27" s="37" t="str">
        <f t="shared" si="9"/>
        <v>Mo</v>
      </c>
      <c r="AI27" s="33">
        <f t="shared" si="23"/>
        <v>46013</v>
      </c>
      <c r="AJ27" s="38"/>
    </row>
    <row r="28" spans="1:36" s="3" customFormat="1" ht="12.75" x14ac:dyDescent="0.2">
      <c r="A28" s="32">
        <f t="shared" si="10"/>
        <v>45680</v>
      </c>
      <c r="B28" s="33">
        <f t="shared" si="11"/>
        <v>45680</v>
      </c>
      <c r="C28" s="36">
        <v>5269.45</v>
      </c>
      <c r="D28" s="32">
        <f t="shared" si="12"/>
        <v>45711</v>
      </c>
      <c r="E28" s="35">
        <f t="shared" si="13"/>
        <v>45711</v>
      </c>
      <c r="F28" s="39" t="s">
        <v>57</v>
      </c>
      <c r="G28" s="37" t="str">
        <f t="shared" si="0"/>
        <v>So</v>
      </c>
      <c r="H28" s="33">
        <f t="shared" si="14"/>
        <v>45739</v>
      </c>
      <c r="I28" s="38" t="s">
        <v>61</v>
      </c>
      <c r="J28" s="37" t="str">
        <f t="shared" si="1"/>
        <v>Mi</v>
      </c>
      <c r="K28" s="33">
        <f t="shared" si="15"/>
        <v>45770</v>
      </c>
      <c r="L28" s="36"/>
      <c r="M28" s="37" t="str">
        <f t="shared" si="2"/>
        <v>Fr</v>
      </c>
      <c r="N28" s="33">
        <f t="shared" si="16"/>
        <v>45800</v>
      </c>
      <c r="O28" s="36"/>
      <c r="P28" s="37" t="str">
        <f t="shared" si="3"/>
        <v>Mo</v>
      </c>
      <c r="Q28" s="33">
        <f t="shared" si="17"/>
        <v>45831</v>
      </c>
      <c r="R28" s="36"/>
      <c r="S28" s="37" t="str">
        <f t="shared" si="4"/>
        <v>Mi</v>
      </c>
      <c r="T28" s="33">
        <f t="shared" si="18"/>
        <v>45861</v>
      </c>
      <c r="U28" s="36"/>
      <c r="V28" s="37" t="str">
        <f t="shared" si="5"/>
        <v>Sa</v>
      </c>
      <c r="W28" s="33">
        <f t="shared" si="19"/>
        <v>45892</v>
      </c>
      <c r="X28" s="36"/>
      <c r="Y28" s="37" t="str">
        <f t="shared" si="6"/>
        <v>Di</v>
      </c>
      <c r="Z28" s="33">
        <f t="shared" si="20"/>
        <v>45923</v>
      </c>
      <c r="AA28" s="36"/>
      <c r="AB28" s="37" t="str">
        <f t="shared" si="7"/>
        <v>Do</v>
      </c>
      <c r="AC28" s="33">
        <f t="shared" si="21"/>
        <v>45953</v>
      </c>
      <c r="AD28" s="36"/>
      <c r="AE28" s="37" t="str">
        <f t="shared" si="8"/>
        <v>So</v>
      </c>
      <c r="AF28" s="33">
        <f t="shared" si="22"/>
        <v>45984</v>
      </c>
      <c r="AG28" s="38" t="s">
        <v>37</v>
      </c>
      <c r="AH28" s="37" t="str">
        <f t="shared" si="9"/>
        <v>Di</v>
      </c>
      <c r="AI28" s="33">
        <f t="shared" si="23"/>
        <v>46014</v>
      </c>
      <c r="AJ28" s="36"/>
    </row>
    <row r="29" spans="1:36" s="3" customFormat="1" ht="12.75" x14ac:dyDescent="0.2">
      <c r="A29" s="32">
        <f t="shared" si="10"/>
        <v>45681</v>
      </c>
      <c r="B29" s="35">
        <f t="shared" si="11"/>
        <v>45681</v>
      </c>
      <c r="C29" s="36">
        <v>3923.21</v>
      </c>
      <c r="D29" s="32">
        <f t="shared" si="12"/>
        <v>45712</v>
      </c>
      <c r="E29" s="33">
        <f t="shared" si="13"/>
        <v>45712</v>
      </c>
      <c r="F29" s="36"/>
      <c r="G29" s="37" t="str">
        <f t="shared" si="0"/>
        <v>Mo</v>
      </c>
      <c r="H29" s="33">
        <f t="shared" si="14"/>
        <v>45740</v>
      </c>
      <c r="I29" s="36"/>
      <c r="J29" s="37" t="str">
        <f t="shared" si="1"/>
        <v>Do</v>
      </c>
      <c r="K29" s="33">
        <f t="shared" si="15"/>
        <v>45771</v>
      </c>
      <c r="L29" s="36"/>
      <c r="M29" s="37" t="str">
        <f t="shared" si="2"/>
        <v>Sa</v>
      </c>
      <c r="N29" s="33">
        <f t="shared" si="16"/>
        <v>45801</v>
      </c>
      <c r="O29" s="36"/>
      <c r="P29" s="37" t="str">
        <f t="shared" si="3"/>
        <v>Di</v>
      </c>
      <c r="Q29" s="33">
        <f t="shared" si="17"/>
        <v>45832</v>
      </c>
      <c r="R29" s="36"/>
      <c r="S29" s="37" t="str">
        <f t="shared" si="4"/>
        <v>Do</v>
      </c>
      <c r="T29" s="33">
        <f t="shared" si="18"/>
        <v>45862</v>
      </c>
      <c r="U29" s="36"/>
      <c r="V29" s="37" t="str">
        <f t="shared" si="5"/>
        <v>So</v>
      </c>
      <c r="W29" s="33">
        <f t="shared" si="19"/>
        <v>45893</v>
      </c>
      <c r="X29" s="38" t="s">
        <v>83</v>
      </c>
      <c r="Y29" s="37" t="str">
        <f t="shared" si="6"/>
        <v>Mi</v>
      </c>
      <c r="Z29" s="33">
        <f t="shared" si="20"/>
        <v>45924</v>
      </c>
      <c r="AA29" s="36"/>
      <c r="AB29" s="37" t="str">
        <f t="shared" si="7"/>
        <v>Fr</v>
      </c>
      <c r="AC29" s="33">
        <f t="shared" si="21"/>
        <v>45954</v>
      </c>
      <c r="AD29" s="36"/>
      <c r="AE29" s="37" t="str">
        <f t="shared" si="8"/>
        <v>Mo</v>
      </c>
      <c r="AF29" s="33">
        <f t="shared" si="22"/>
        <v>45985</v>
      </c>
      <c r="AG29" s="38"/>
      <c r="AH29" s="37" t="str">
        <f t="shared" si="9"/>
        <v>Mi</v>
      </c>
      <c r="AI29" s="33">
        <f t="shared" si="23"/>
        <v>46015</v>
      </c>
      <c r="AJ29" s="34" t="s">
        <v>21</v>
      </c>
    </row>
    <row r="30" spans="1:36" s="3" customFormat="1" ht="12.75" x14ac:dyDescent="0.2">
      <c r="A30" s="32">
        <f t="shared" si="10"/>
        <v>45682</v>
      </c>
      <c r="B30" s="33">
        <f t="shared" si="11"/>
        <v>45682</v>
      </c>
      <c r="C30" s="36"/>
      <c r="D30" s="32">
        <f t="shared" si="12"/>
        <v>45713</v>
      </c>
      <c r="E30" s="33">
        <f t="shared" si="13"/>
        <v>45713</v>
      </c>
      <c r="F30" s="36"/>
      <c r="G30" s="37" t="str">
        <f t="shared" si="0"/>
        <v>Di</v>
      </c>
      <c r="H30" s="33">
        <f t="shared" si="14"/>
        <v>45741</v>
      </c>
      <c r="I30" s="36"/>
      <c r="J30" s="37" t="str">
        <f t="shared" si="1"/>
        <v>Fr</v>
      </c>
      <c r="K30" s="33">
        <f t="shared" si="15"/>
        <v>45772</v>
      </c>
      <c r="L30" s="36"/>
      <c r="M30" s="37" t="str">
        <f t="shared" si="2"/>
        <v>So</v>
      </c>
      <c r="N30" s="33">
        <f t="shared" si="16"/>
        <v>45802</v>
      </c>
      <c r="O30" s="38" t="s">
        <v>69</v>
      </c>
      <c r="P30" s="37" t="str">
        <f t="shared" si="3"/>
        <v>Mi</v>
      </c>
      <c r="Q30" s="33">
        <f t="shared" si="17"/>
        <v>45833</v>
      </c>
      <c r="R30" s="36"/>
      <c r="S30" s="37" t="str">
        <f t="shared" si="4"/>
        <v>Fr</v>
      </c>
      <c r="T30" s="33">
        <f t="shared" si="18"/>
        <v>45863</v>
      </c>
      <c r="U30" s="36"/>
      <c r="V30" s="37" t="str">
        <f t="shared" si="5"/>
        <v>Mo</v>
      </c>
      <c r="W30" s="33">
        <f t="shared" si="19"/>
        <v>45894</v>
      </c>
      <c r="X30" s="38"/>
      <c r="Y30" s="37" t="str">
        <f t="shared" si="6"/>
        <v>Do</v>
      </c>
      <c r="Z30" s="33">
        <f t="shared" si="20"/>
        <v>45925</v>
      </c>
      <c r="AA30" s="36"/>
      <c r="AB30" s="37" t="str">
        <f t="shared" si="7"/>
        <v>Sa</v>
      </c>
      <c r="AC30" s="33">
        <f t="shared" si="21"/>
        <v>45955</v>
      </c>
      <c r="AD30" s="36"/>
      <c r="AE30" s="37" t="str">
        <f t="shared" si="8"/>
        <v>Di</v>
      </c>
      <c r="AF30" s="33">
        <f t="shared" si="22"/>
        <v>45986</v>
      </c>
      <c r="AG30" s="36"/>
      <c r="AH30" s="37" t="str">
        <f t="shared" si="9"/>
        <v>Do</v>
      </c>
      <c r="AI30" s="33">
        <f t="shared" si="23"/>
        <v>46016</v>
      </c>
      <c r="AJ30" s="34" t="s">
        <v>20</v>
      </c>
    </row>
    <row r="31" spans="1:36" s="3" customFormat="1" ht="12.75" x14ac:dyDescent="0.2">
      <c r="A31" s="32">
        <f t="shared" si="10"/>
        <v>45683</v>
      </c>
      <c r="B31" s="35">
        <f t="shared" si="11"/>
        <v>45683</v>
      </c>
      <c r="C31" s="39" t="s">
        <v>29</v>
      </c>
      <c r="D31" s="32">
        <f t="shared" si="12"/>
        <v>45714</v>
      </c>
      <c r="E31" s="33">
        <f t="shared" si="13"/>
        <v>45714</v>
      </c>
      <c r="F31" s="36"/>
      <c r="G31" s="37" t="str">
        <f t="shared" si="0"/>
        <v>Mi</v>
      </c>
      <c r="H31" s="33">
        <f t="shared" si="14"/>
        <v>45742</v>
      </c>
      <c r="I31" s="36"/>
      <c r="J31" s="37" t="str">
        <f t="shared" si="1"/>
        <v>Sa</v>
      </c>
      <c r="K31" s="33">
        <f t="shared" si="15"/>
        <v>45773</v>
      </c>
      <c r="L31" s="36"/>
      <c r="M31" s="37" t="str">
        <f t="shared" si="2"/>
        <v>Mo</v>
      </c>
      <c r="N31" s="33">
        <f t="shared" si="16"/>
        <v>45803</v>
      </c>
      <c r="O31" s="36"/>
      <c r="P31" s="37" t="str">
        <f t="shared" si="3"/>
        <v>Do</v>
      </c>
      <c r="Q31" s="33">
        <f t="shared" si="17"/>
        <v>45834</v>
      </c>
      <c r="R31" s="36"/>
      <c r="S31" s="37" t="str">
        <f t="shared" si="4"/>
        <v>Sa</v>
      </c>
      <c r="T31" s="33">
        <f t="shared" si="18"/>
        <v>45864</v>
      </c>
      <c r="U31" s="36"/>
      <c r="V31" s="37" t="str">
        <f t="shared" si="5"/>
        <v>Di</v>
      </c>
      <c r="W31" s="33">
        <f t="shared" si="19"/>
        <v>45895</v>
      </c>
      <c r="X31" s="36"/>
      <c r="Y31" s="37" t="str">
        <f t="shared" si="6"/>
        <v>Fr</v>
      </c>
      <c r="Z31" s="33">
        <f t="shared" si="20"/>
        <v>45926</v>
      </c>
      <c r="AA31" s="36"/>
      <c r="AB31" s="37" t="str">
        <f t="shared" si="7"/>
        <v>So</v>
      </c>
      <c r="AC31" s="33">
        <f t="shared" si="21"/>
        <v>45956</v>
      </c>
      <c r="AD31" s="38" t="s">
        <v>92</v>
      </c>
      <c r="AE31" s="37" t="str">
        <f t="shared" si="8"/>
        <v>Mi</v>
      </c>
      <c r="AF31" s="33">
        <f t="shared" si="22"/>
        <v>45987</v>
      </c>
      <c r="AG31" s="36"/>
      <c r="AH31" s="37" t="str">
        <f t="shared" si="9"/>
        <v>Fr</v>
      </c>
      <c r="AI31" s="33">
        <f t="shared" si="23"/>
        <v>46017</v>
      </c>
      <c r="AJ31" s="34" t="s">
        <v>20</v>
      </c>
    </row>
    <row r="32" spans="1:36" s="3" customFormat="1" ht="12.75" x14ac:dyDescent="0.2">
      <c r="A32" s="32">
        <f t="shared" si="10"/>
        <v>45684</v>
      </c>
      <c r="B32" s="33">
        <f t="shared" si="11"/>
        <v>45684</v>
      </c>
      <c r="C32" s="36">
        <v>5623.25</v>
      </c>
      <c r="D32" s="32">
        <f t="shared" si="12"/>
        <v>45715</v>
      </c>
      <c r="E32" s="33">
        <f t="shared" si="13"/>
        <v>45715</v>
      </c>
      <c r="F32" s="36"/>
      <c r="G32" s="37" t="str">
        <f t="shared" si="0"/>
        <v>Do</v>
      </c>
      <c r="H32" s="33">
        <f t="shared" si="14"/>
        <v>45743</v>
      </c>
      <c r="I32" s="36"/>
      <c r="J32" s="37" t="str">
        <f t="shared" si="1"/>
        <v>So</v>
      </c>
      <c r="K32" s="33">
        <f t="shared" si="15"/>
        <v>45774</v>
      </c>
      <c r="L32" s="38" t="s">
        <v>65</v>
      </c>
      <c r="M32" s="37" t="str">
        <f t="shared" si="2"/>
        <v>Di</v>
      </c>
      <c r="N32" s="33">
        <f t="shared" si="16"/>
        <v>45804</v>
      </c>
      <c r="O32" s="36"/>
      <c r="P32" s="37" t="str">
        <f t="shared" si="3"/>
        <v>Fr</v>
      </c>
      <c r="Q32" s="33">
        <f t="shared" si="17"/>
        <v>45835</v>
      </c>
      <c r="R32" s="36"/>
      <c r="S32" s="37" t="str">
        <f t="shared" si="4"/>
        <v>So</v>
      </c>
      <c r="T32" s="33">
        <f t="shared" si="18"/>
        <v>45865</v>
      </c>
      <c r="U32" s="38" t="s">
        <v>78</v>
      </c>
      <c r="V32" s="37" t="str">
        <f t="shared" si="5"/>
        <v>Mi</v>
      </c>
      <c r="W32" s="33">
        <f t="shared" si="19"/>
        <v>45896</v>
      </c>
      <c r="X32" s="36"/>
      <c r="Y32" s="37" t="str">
        <f t="shared" si="6"/>
        <v>Sa</v>
      </c>
      <c r="Z32" s="33">
        <f t="shared" si="20"/>
        <v>45927</v>
      </c>
      <c r="AA32" s="36"/>
      <c r="AB32" s="37" t="str">
        <f t="shared" si="7"/>
        <v>Mo</v>
      </c>
      <c r="AC32" s="33">
        <f t="shared" si="21"/>
        <v>45957</v>
      </c>
      <c r="AD32" s="38"/>
      <c r="AE32" s="37" t="str">
        <f t="shared" si="8"/>
        <v>Do</v>
      </c>
      <c r="AF32" s="33">
        <f t="shared" si="22"/>
        <v>45988</v>
      </c>
      <c r="AG32" s="36"/>
      <c r="AH32" s="37" t="str">
        <f t="shared" si="9"/>
        <v>Sa</v>
      </c>
      <c r="AI32" s="33">
        <f t="shared" si="23"/>
        <v>46018</v>
      </c>
      <c r="AJ32" s="36"/>
    </row>
    <row r="33" spans="1:37" s="3" customFormat="1" ht="12.75" x14ac:dyDescent="0.2">
      <c r="A33" s="32">
        <f t="shared" si="10"/>
        <v>45685</v>
      </c>
      <c r="B33" s="33">
        <f t="shared" si="11"/>
        <v>45685</v>
      </c>
      <c r="C33" s="36">
        <v>5560.5780000000004</v>
      </c>
      <c r="D33" s="32">
        <f t="shared" si="12"/>
        <v>45716</v>
      </c>
      <c r="E33" s="35">
        <f t="shared" si="13"/>
        <v>45716</v>
      </c>
      <c r="F33" s="36"/>
      <c r="G33" s="37" t="str">
        <f t="shared" si="0"/>
        <v>Fr</v>
      </c>
      <c r="H33" s="33">
        <f t="shared" si="14"/>
        <v>45744</v>
      </c>
      <c r="I33" s="36"/>
      <c r="J33" s="37" t="str">
        <f t="shared" si="1"/>
        <v>Mo</v>
      </c>
      <c r="K33" s="33">
        <f t="shared" si="15"/>
        <v>45775</v>
      </c>
      <c r="L33" s="36"/>
      <c r="M33" s="37" t="str">
        <f t="shared" si="2"/>
        <v>Mi</v>
      </c>
      <c r="N33" s="33">
        <f t="shared" si="16"/>
        <v>45805</v>
      </c>
      <c r="O33" s="36"/>
      <c r="P33" s="37" t="str">
        <f t="shared" si="3"/>
        <v>Sa</v>
      </c>
      <c r="Q33" s="33">
        <f t="shared" si="17"/>
        <v>45836</v>
      </c>
      <c r="R33" s="36"/>
      <c r="S33" s="37" t="str">
        <f t="shared" si="4"/>
        <v>Mo</v>
      </c>
      <c r="T33" s="33">
        <f t="shared" si="18"/>
        <v>45866</v>
      </c>
      <c r="U33" s="38"/>
      <c r="V33" s="37" t="str">
        <f t="shared" si="5"/>
        <v>Do</v>
      </c>
      <c r="W33" s="33">
        <f t="shared" si="19"/>
        <v>45897</v>
      </c>
      <c r="X33" s="36"/>
      <c r="Y33" s="37" t="str">
        <f t="shared" si="6"/>
        <v>So</v>
      </c>
      <c r="Z33" s="33">
        <f t="shared" si="20"/>
        <v>45928</v>
      </c>
      <c r="AA33" s="38" t="s">
        <v>88</v>
      </c>
      <c r="AB33" s="37" t="str">
        <f t="shared" si="7"/>
        <v>Di</v>
      </c>
      <c r="AC33" s="33">
        <f t="shared" si="21"/>
        <v>45958</v>
      </c>
      <c r="AD33" s="36"/>
      <c r="AE33" s="37" t="str">
        <f t="shared" si="8"/>
        <v>Fr</v>
      </c>
      <c r="AF33" s="33">
        <f t="shared" si="22"/>
        <v>45989</v>
      </c>
      <c r="AG33" s="36"/>
      <c r="AH33" s="37" t="str">
        <f t="shared" si="9"/>
        <v>So</v>
      </c>
      <c r="AI33" s="33">
        <f t="shared" si="23"/>
        <v>46019</v>
      </c>
      <c r="AJ33" s="38" t="s">
        <v>51</v>
      </c>
    </row>
    <row r="34" spans="1:37" s="3" customFormat="1" ht="12.75" x14ac:dyDescent="0.2">
      <c r="A34" s="32">
        <f t="shared" si="10"/>
        <v>45686</v>
      </c>
      <c r="B34" s="33">
        <f t="shared" si="11"/>
        <v>45686</v>
      </c>
      <c r="C34" s="36">
        <v>4856.32</v>
      </c>
      <c r="D34" s="41"/>
      <c r="E34" s="41"/>
      <c r="F34" s="41"/>
      <c r="G34" s="37" t="str">
        <f t="shared" si="0"/>
        <v>Sa</v>
      </c>
      <c r="H34" s="33">
        <f t="shared" si="14"/>
        <v>45745</v>
      </c>
      <c r="I34" s="39"/>
      <c r="J34" s="37" t="str">
        <f t="shared" si="1"/>
        <v>Di</v>
      </c>
      <c r="K34" s="33">
        <f t="shared" si="15"/>
        <v>45776</v>
      </c>
      <c r="L34" s="36"/>
      <c r="M34" s="37" t="str">
        <f t="shared" ref="M34" si="28">VLOOKUP(WEEKDAY(N34),Wochentag,2)</f>
        <v>Do</v>
      </c>
      <c r="N34" s="33">
        <f t="shared" si="16"/>
        <v>45806</v>
      </c>
      <c r="O34" s="34" t="s">
        <v>46</v>
      </c>
      <c r="P34" s="37" t="str">
        <f t="shared" si="3"/>
        <v>So</v>
      </c>
      <c r="Q34" s="33">
        <f t="shared" si="17"/>
        <v>45837</v>
      </c>
      <c r="R34" s="38" t="s">
        <v>73</v>
      </c>
      <c r="S34" s="37" t="str">
        <f t="shared" si="4"/>
        <v>Di</v>
      </c>
      <c r="T34" s="33">
        <f t="shared" si="18"/>
        <v>45867</v>
      </c>
      <c r="U34" s="36"/>
      <c r="V34" s="37" t="str">
        <f t="shared" si="5"/>
        <v>Fr</v>
      </c>
      <c r="W34" s="33">
        <f t="shared" si="19"/>
        <v>45898</v>
      </c>
      <c r="X34" s="36"/>
      <c r="Y34" s="37" t="str">
        <f t="shared" si="6"/>
        <v>Mo</v>
      </c>
      <c r="Z34" s="33">
        <f t="shared" si="20"/>
        <v>45929</v>
      </c>
      <c r="AA34" s="38"/>
      <c r="AB34" s="37" t="str">
        <f t="shared" si="7"/>
        <v>Mi</v>
      </c>
      <c r="AC34" s="33">
        <f t="shared" si="21"/>
        <v>45959</v>
      </c>
      <c r="AD34" s="36"/>
      <c r="AE34" s="37" t="str">
        <f t="shared" si="8"/>
        <v>Sa</v>
      </c>
      <c r="AF34" s="33">
        <f t="shared" si="22"/>
        <v>45990</v>
      </c>
      <c r="AG34" s="36"/>
      <c r="AH34" s="37" t="str">
        <f t="shared" si="9"/>
        <v>Mo</v>
      </c>
      <c r="AI34" s="33">
        <f t="shared" si="23"/>
        <v>46020</v>
      </c>
      <c r="AJ34" s="38"/>
    </row>
    <row r="35" spans="1:37" s="3" customFormat="1" ht="12.75" x14ac:dyDescent="0.2">
      <c r="A35" s="32">
        <f t="shared" si="10"/>
        <v>45687</v>
      </c>
      <c r="B35" s="33">
        <f t="shared" si="11"/>
        <v>45687</v>
      </c>
      <c r="C35" s="36">
        <v>5269.45</v>
      </c>
      <c r="D35" s="42"/>
      <c r="E35" s="43"/>
      <c r="F35" s="42"/>
      <c r="G35" s="37" t="str">
        <f t="shared" si="0"/>
        <v>So</v>
      </c>
      <c r="H35" s="33">
        <f t="shared" si="14"/>
        <v>45746</v>
      </c>
      <c r="I35" s="39" t="s">
        <v>62</v>
      </c>
      <c r="J35" s="37" t="str">
        <f t="shared" si="1"/>
        <v>Mi</v>
      </c>
      <c r="K35" s="33">
        <f t="shared" si="15"/>
        <v>45777</v>
      </c>
      <c r="L35" s="36"/>
      <c r="M35" s="37" t="str">
        <f t="shared" si="2"/>
        <v>Fr</v>
      </c>
      <c r="N35" s="33">
        <f t="shared" si="16"/>
        <v>45807</v>
      </c>
      <c r="O35" s="36"/>
      <c r="P35" s="37" t="str">
        <f t="shared" si="3"/>
        <v>Mo</v>
      </c>
      <c r="Q35" s="33">
        <f t="shared" si="17"/>
        <v>45838</v>
      </c>
      <c r="R35" s="36"/>
      <c r="S35" s="37" t="str">
        <f t="shared" si="4"/>
        <v>Mi</v>
      </c>
      <c r="T35" s="33">
        <f t="shared" si="18"/>
        <v>45868</v>
      </c>
      <c r="U35" s="36"/>
      <c r="V35" s="37" t="str">
        <f t="shared" si="5"/>
        <v>Sa</v>
      </c>
      <c r="W35" s="33">
        <f t="shared" si="19"/>
        <v>45899</v>
      </c>
      <c r="X35" s="36"/>
      <c r="Y35" s="37" t="str">
        <f t="shared" si="6"/>
        <v>Di</v>
      </c>
      <c r="Z35" s="33">
        <f t="shared" si="20"/>
        <v>45930</v>
      </c>
      <c r="AA35" s="36"/>
      <c r="AB35" s="37" t="str">
        <f t="shared" si="7"/>
        <v>Do</v>
      </c>
      <c r="AC35" s="33">
        <f t="shared" si="21"/>
        <v>45960</v>
      </c>
      <c r="AD35" s="36"/>
      <c r="AE35" s="37" t="str">
        <f t="shared" si="8"/>
        <v>So</v>
      </c>
      <c r="AF35" s="33">
        <f t="shared" si="22"/>
        <v>45991</v>
      </c>
      <c r="AG35" s="39" t="s">
        <v>38</v>
      </c>
      <c r="AH35" s="37" t="str">
        <f t="shared" si="9"/>
        <v>Di</v>
      </c>
      <c r="AI35" s="33">
        <f t="shared" si="23"/>
        <v>46021</v>
      </c>
      <c r="AJ35" s="36"/>
    </row>
    <row r="36" spans="1:37" s="3" customFormat="1" ht="12.75" x14ac:dyDescent="0.2">
      <c r="A36" s="32">
        <f t="shared" si="10"/>
        <v>45688</v>
      </c>
      <c r="B36" s="35">
        <f t="shared" si="11"/>
        <v>45688</v>
      </c>
      <c r="C36" s="36">
        <v>3923.21</v>
      </c>
      <c r="D36" s="42"/>
      <c r="E36" s="43"/>
      <c r="F36" s="42"/>
      <c r="G36" s="37" t="str">
        <f t="shared" si="0"/>
        <v>Mo</v>
      </c>
      <c r="H36" s="33">
        <f t="shared" si="14"/>
        <v>45747</v>
      </c>
      <c r="I36" s="36"/>
      <c r="J36" s="42"/>
      <c r="K36" s="43"/>
      <c r="L36" s="42"/>
      <c r="M36" s="37" t="str">
        <f t="shared" si="2"/>
        <v>Sa</v>
      </c>
      <c r="N36" s="33">
        <f t="shared" si="16"/>
        <v>45808</v>
      </c>
      <c r="O36" s="44"/>
      <c r="P36" s="42"/>
      <c r="Q36" s="43"/>
      <c r="R36" s="42"/>
      <c r="S36" s="37" t="str">
        <f t="shared" si="4"/>
        <v>Do</v>
      </c>
      <c r="T36" s="33">
        <f t="shared" si="18"/>
        <v>45869</v>
      </c>
      <c r="U36" s="36"/>
      <c r="V36" s="37" t="str">
        <f t="shared" si="5"/>
        <v>So</v>
      </c>
      <c r="W36" s="33">
        <f t="shared" si="19"/>
        <v>45900</v>
      </c>
      <c r="X36" s="39" t="s">
        <v>84</v>
      </c>
      <c r="Y36" s="42"/>
      <c r="Z36" s="43"/>
      <c r="AA36" s="42"/>
      <c r="AB36" s="37" t="str">
        <f t="shared" si="7"/>
        <v>Fr</v>
      </c>
      <c r="AC36" s="33">
        <f t="shared" si="21"/>
        <v>45961</v>
      </c>
      <c r="AD36" s="36"/>
      <c r="AE36" s="42"/>
      <c r="AF36" s="43"/>
      <c r="AG36" s="42"/>
      <c r="AH36" s="37" t="str">
        <f t="shared" si="9"/>
        <v>Mi</v>
      </c>
      <c r="AI36" s="33">
        <f t="shared" si="23"/>
        <v>46022</v>
      </c>
      <c r="AJ36" s="34" t="s">
        <v>41</v>
      </c>
    </row>
    <row r="37" spans="1:37" ht="3" customHeight="1" x14ac:dyDescent="0.2">
      <c r="A37" s="45"/>
      <c r="B37" s="46"/>
      <c r="C37" s="45"/>
      <c r="D37" s="45"/>
      <c r="E37" s="46"/>
      <c r="F37" s="45"/>
      <c r="G37" s="45"/>
      <c r="H37" s="46"/>
      <c r="I37" s="45"/>
      <c r="J37" s="45"/>
      <c r="K37" s="46"/>
      <c r="L37" s="45"/>
      <c r="M37" s="45"/>
      <c r="N37" s="46"/>
      <c r="O37" s="45"/>
      <c r="P37" s="45"/>
      <c r="Q37" s="46"/>
      <c r="R37" s="45"/>
      <c r="S37" s="45"/>
      <c r="T37" s="46"/>
      <c r="U37" s="45"/>
      <c r="V37" s="45"/>
      <c r="W37" s="46"/>
      <c r="X37" s="45"/>
      <c r="Y37" s="45"/>
      <c r="Z37" s="46"/>
      <c r="AA37" s="45"/>
      <c r="AB37" s="45"/>
      <c r="AC37" s="46"/>
      <c r="AD37" s="45"/>
      <c r="AE37" s="45"/>
      <c r="AF37" s="46"/>
      <c r="AG37" s="45"/>
      <c r="AH37" s="45"/>
      <c r="AI37" s="46"/>
      <c r="AJ37" s="45"/>
    </row>
    <row r="38" spans="1:37" s="13" customFormat="1" ht="12" x14ac:dyDescent="0.2">
      <c r="A38" s="47"/>
      <c r="B38" s="48">
        <v>21</v>
      </c>
      <c r="C38" s="47" t="s">
        <v>22</v>
      </c>
      <c r="D38" s="47"/>
      <c r="E38" s="48">
        <v>20</v>
      </c>
      <c r="F38" s="47" t="s">
        <v>22</v>
      </c>
      <c r="G38" s="47"/>
      <c r="H38" s="48">
        <v>21</v>
      </c>
      <c r="I38" s="47" t="s">
        <v>22</v>
      </c>
      <c r="J38" s="47"/>
      <c r="K38" s="48">
        <v>20</v>
      </c>
      <c r="L38" s="47" t="s">
        <v>22</v>
      </c>
      <c r="M38" s="47"/>
      <c r="N38" s="48">
        <v>20</v>
      </c>
      <c r="O38" s="47" t="s">
        <v>22</v>
      </c>
      <c r="P38" s="47"/>
      <c r="Q38" s="48">
        <v>19</v>
      </c>
      <c r="R38" s="47" t="s">
        <v>22</v>
      </c>
      <c r="S38" s="47"/>
      <c r="T38" s="48">
        <v>23</v>
      </c>
      <c r="U38" s="47" t="s">
        <v>22</v>
      </c>
      <c r="V38" s="47"/>
      <c r="W38" s="48">
        <v>20</v>
      </c>
      <c r="X38" s="47" t="s">
        <v>22</v>
      </c>
      <c r="Y38" s="47"/>
      <c r="Z38" s="48">
        <v>22</v>
      </c>
      <c r="AA38" s="47" t="s">
        <v>22</v>
      </c>
      <c r="AB38" s="47"/>
      <c r="AC38" s="48">
        <v>22</v>
      </c>
      <c r="AD38" s="47" t="s">
        <v>22</v>
      </c>
      <c r="AE38" s="47"/>
      <c r="AF38" s="48">
        <v>20</v>
      </c>
      <c r="AG38" s="47" t="s">
        <v>22</v>
      </c>
      <c r="AH38" s="47"/>
      <c r="AI38" s="48">
        <v>21</v>
      </c>
      <c r="AJ38" s="47" t="s">
        <v>22</v>
      </c>
      <c r="AK38" s="14">
        <f>SUM(B38:AJ38)</f>
        <v>249</v>
      </c>
    </row>
    <row r="39" spans="1:37" s="13" customFormat="1" ht="12" x14ac:dyDescent="0.2">
      <c r="A39" s="47"/>
      <c r="B39" s="49" t="s">
        <v>26</v>
      </c>
      <c r="C39" s="50">
        <f>SUM(C6:C36)</f>
        <v>103249.182</v>
      </c>
      <c r="D39" s="47"/>
      <c r="E39" s="51"/>
      <c r="F39" s="50">
        <f>SUM(F6:F36)</f>
        <v>0</v>
      </c>
      <c r="G39" s="47"/>
      <c r="H39" s="51"/>
      <c r="I39" s="50">
        <f>SUM(I6:I36)</f>
        <v>0</v>
      </c>
      <c r="J39" s="47"/>
      <c r="K39" s="51"/>
      <c r="L39" s="50">
        <f>SUM(L6:L36)</f>
        <v>0</v>
      </c>
      <c r="M39" s="50"/>
      <c r="N39" s="50"/>
      <c r="O39" s="50">
        <f t="shared" ref="O39" si="29">SUM(O6:O36)</f>
        <v>0</v>
      </c>
      <c r="P39" s="47"/>
      <c r="Q39" s="51"/>
      <c r="R39" s="50">
        <f t="shared" ref="R39" si="30">SUM(R6:R36)</f>
        <v>0</v>
      </c>
      <c r="S39" s="47"/>
      <c r="T39" s="51"/>
      <c r="U39" s="50">
        <f t="shared" ref="U39" si="31">SUM(U6:U36)</f>
        <v>0</v>
      </c>
      <c r="V39" s="47"/>
      <c r="W39" s="51"/>
      <c r="X39" s="50">
        <f t="shared" ref="X39" si="32">SUM(X6:X36)</f>
        <v>0</v>
      </c>
      <c r="Y39" s="47"/>
      <c r="Z39" s="51"/>
      <c r="AA39" s="50">
        <f t="shared" ref="AA39" si="33">SUM(AA6:AA36)</f>
        <v>0</v>
      </c>
      <c r="AB39" s="47"/>
      <c r="AC39" s="51"/>
      <c r="AD39" s="50">
        <f t="shared" ref="AD39" si="34">SUM(AD6:AD36)</f>
        <v>0</v>
      </c>
      <c r="AE39" s="47"/>
      <c r="AF39" s="51"/>
      <c r="AG39" s="50">
        <f t="shared" ref="AG39" si="35">SUM(AG6:AG36)</f>
        <v>0</v>
      </c>
      <c r="AH39" s="47"/>
      <c r="AI39" s="51"/>
      <c r="AJ39" s="50">
        <f t="shared" ref="AJ39" si="36">SUM(AJ6:AJ36)</f>
        <v>0</v>
      </c>
    </row>
    <row r="40" spans="1:37" s="13" customFormat="1" ht="12" customHeight="1" x14ac:dyDescent="0.2">
      <c r="A40" s="52"/>
      <c r="B40" s="49" t="s">
        <v>24</v>
      </c>
      <c r="C40" s="50">
        <f>C39/B38</f>
        <v>4916.6277142857143</v>
      </c>
      <c r="D40" s="52"/>
      <c r="E40" s="53"/>
      <c r="F40" s="50">
        <f>F39/E38</f>
        <v>0</v>
      </c>
      <c r="G40" s="52"/>
      <c r="H40" s="53"/>
      <c r="I40" s="50">
        <f>I39/H38</f>
        <v>0</v>
      </c>
      <c r="J40" s="52"/>
      <c r="K40" s="53"/>
      <c r="L40" s="50">
        <f>L39/K38</f>
        <v>0</v>
      </c>
      <c r="M40" s="50"/>
      <c r="N40" s="50"/>
      <c r="O40" s="50">
        <f>O39/N38</f>
        <v>0</v>
      </c>
      <c r="P40" s="52"/>
      <c r="Q40" s="53"/>
      <c r="R40" s="50">
        <f>R39/Q38</f>
        <v>0</v>
      </c>
      <c r="S40" s="50"/>
      <c r="T40" s="50"/>
      <c r="U40" s="50">
        <f>U39/T38</f>
        <v>0</v>
      </c>
      <c r="V40" s="50"/>
      <c r="W40" s="50"/>
      <c r="X40" s="50">
        <f>X39/W38</f>
        <v>0</v>
      </c>
      <c r="Y40" s="50"/>
      <c r="Z40" s="50"/>
      <c r="AA40" s="50">
        <f>AA39/Z38</f>
        <v>0</v>
      </c>
      <c r="AB40" s="50"/>
      <c r="AC40" s="50"/>
      <c r="AD40" s="50">
        <f>AD39/AC38</f>
        <v>0</v>
      </c>
      <c r="AE40" s="50"/>
      <c r="AF40" s="50"/>
      <c r="AG40" s="50">
        <f>AG39/AF38</f>
        <v>0</v>
      </c>
      <c r="AH40" s="50"/>
      <c r="AI40" s="50"/>
      <c r="AJ40" s="50">
        <f>AJ39/AI38</f>
        <v>0</v>
      </c>
    </row>
    <row r="41" spans="1:37" s="11" customFormat="1" ht="12" x14ac:dyDescent="0.2">
      <c r="A41" s="47"/>
      <c r="B41" s="54" t="s">
        <v>31</v>
      </c>
      <c r="C41" s="55">
        <v>4500</v>
      </c>
      <c r="D41" s="47"/>
      <c r="E41" s="51"/>
      <c r="F41" s="56">
        <f>$C$41</f>
        <v>4500</v>
      </c>
      <c r="G41" s="57"/>
      <c r="H41" s="58"/>
      <c r="I41" s="56">
        <f>$C$41</f>
        <v>4500</v>
      </c>
      <c r="J41" s="57"/>
      <c r="K41" s="58"/>
      <c r="L41" s="56">
        <f>$C$41</f>
        <v>4500</v>
      </c>
      <c r="M41" s="56"/>
      <c r="N41" s="56"/>
      <c r="O41" s="56">
        <f>$C$41</f>
        <v>4500</v>
      </c>
      <c r="P41" s="57"/>
      <c r="Q41" s="58"/>
      <c r="R41" s="56">
        <f>$C$41</f>
        <v>4500</v>
      </c>
      <c r="S41" s="57"/>
      <c r="T41" s="58"/>
      <c r="U41" s="56">
        <f>$C$41</f>
        <v>4500</v>
      </c>
      <c r="V41" s="57"/>
      <c r="W41" s="58"/>
      <c r="X41" s="56">
        <f>$C$41</f>
        <v>4500</v>
      </c>
      <c r="Y41" s="57"/>
      <c r="Z41" s="58"/>
      <c r="AA41" s="56">
        <f>$C$41</f>
        <v>4500</v>
      </c>
      <c r="AB41" s="57"/>
      <c r="AC41" s="58"/>
      <c r="AD41" s="56">
        <f>$C$41</f>
        <v>4500</v>
      </c>
      <c r="AE41" s="57"/>
      <c r="AF41" s="58"/>
      <c r="AG41" s="56">
        <f>$C$41</f>
        <v>4500</v>
      </c>
      <c r="AH41" s="57"/>
      <c r="AI41" s="58"/>
      <c r="AJ41" s="56">
        <f>$C$41</f>
        <v>4500</v>
      </c>
      <c r="AK41" s="27"/>
    </row>
    <row r="42" spans="1:37" s="11" customFormat="1" ht="12" x14ac:dyDescent="0.2">
      <c r="A42" s="59"/>
      <c r="B42" s="60" t="s">
        <v>32</v>
      </c>
      <c r="C42" s="61">
        <v>103249.18</v>
      </c>
      <c r="D42" s="62"/>
      <c r="E42" s="63"/>
      <c r="F42" s="61"/>
      <c r="G42" s="62"/>
      <c r="H42" s="63"/>
      <c r="I42" s="61"/>
      <c r="J42" s="62"/>
      <c r="K42" s="63"/>
      <c r="L42" s="61"/>
      <c r="M42" s="64"/>
      <c r="N42" s="64"/>
      <c r="O42" s="61"/>
      <c r="P42" s="62"/>
      <c r="Q42" s="63"/>
      <c r="R42" s="61"/>
      <c r="S42" s="62"/>
      <c r="T42" s="63"/>
      <c r="U42" s="61"/>
      <c r="V42" s="62"/>
      <c r="W42" s="63"/>
      <c r="X42" s="61"/>
      <c r="Y42" s="62"/>
      <c r="Z42" s="63"/>
      <c r="AA42" s="61"/>
      <c r="AB42" s="62"/>
      <c r="AC42" s="63"/>
      <c r="AD42" s="61"/>
      <c r="AE42" s="62"/>
      <c r="AF42" s="63"/>
      <c r="AG42" s="61"/>
      <c r="AH42" s="62"/>
      <c r="AI42" s="63"/>
      <c r="AJ42" s="61"/>
      <c r="AK42" s="27">
        <f t="shared" ref="AK42:AK43" si="37">SUM(C42:AJ42)</f>
        <v>103249.18</v>
      </c>
    </row>
    <row r="43" spans="1:37" s="11" customFormat="1" ht="12" x14ac:dyDescent="0.2">
      <c r="A43" s="47"/>
      <c r="B43" s="65" t="s">
        <v>30</v>
      </c>
      <c r="C43" s="66">
        <f>C42-C39</f>
        <v>-2.0000000076834112E-3</v>
      </c>
      <c r="D43" s="47"/>
      <c r="E43" s="51"/>
      <c r="F43" s="66">
        <f>F42-F39</f>
        <v>0</v>
      </c>
      <c r="G43" s="47"/>
      <c r="H43" s="51"/>
      <c r="I43" s="66">
        <f>I42-I39</f>
        <v>0</v>
      </c>
      <c r="J43" s="47"/>
      <c r="K43" s="51"/>
      <c r="L43" s="66">
        <f>L42-L39</f>
        <v>0</v>
      </c>
      <c r="M43" s="66"/>
      <c r="N43" s="66"/>
      <c r="O43" s="66">
        <f t="shared" ref="O43" si="38">O42-O39</f>
        <v>0</v>
      </c>
      <c r="P43" s="47"/>
      <c r="Q43" s="51"/>
      <c r="R43" s="66">
        <f t="shared" ref="R43" si="39">R42-R39</f>
        <v>0</v>
      </c>
      <c r="S43" s="47"/>
      <c r="T43" s="51"/>
      <c r="U43" s="66">
        <f t="shared" ref="U43" si="40">U42-U39</f>
        <v>0</v>
      </c>
      <c r="V43" s="47"/>
      <c r="W43" s="51"/>
      <c r="X43" s="66">
        <f t="shared" ref="X43" si="41">X42-X39</f>
        <v>0</v>
      </c>
      <c r="Y43" s="47"/>
      <c r="Z43" s="51"/>
      <c r="AA43" s="66">
        <f t="shared" ref="AA43" si="42">AA42-AA39</f>
        <v>0</v>
      </c>
      <c r="AB43" s="47"/>
      <c r="AC43" s="51"/>
      <c r="AD43" s="66">
        <f t="shared" ref="AD43" si="43">AD42-AD39</f>
        <v>0</v>
      </c>
      <c r="AE43" s="47"/>
      <c r="AF43" s="51"/>
      <c r="AG43" s="66">
        <f t="shared" ref="AG43" si="44">AG42-AG39</f>
        <v>0</v>
      </c>
      <c r="AH43" s="47"/>
      <c r="AI43" s="51"/>
      <c r="AJ43" s="66">
        <f t="shared" ref="AJ43" si="45">AJ42-AJ39</f>
        <v>0</v>
      </c>
      <c r="AK43" s="27">
        <f t="shared" si="37"/>
        <v>-2.0000000076834112E-3</v>
      </c>
    </row>
    <row r="44" spans="1:37" s="27" customFormat="1" ht="12" x14ac:dyDescent="0.2">
      <c r="A44" s="67"/>
      <c r="B44" s="68" t="s">
        <v>33</v>
      </c>
      <c r="C44" s="69">
        <v>90000</v>
      </c>
      <c r="D44" s="67"/>
      <c r="E44" s="67"/>
      <c r="F44" s="69"/>
      <c r="G44" s="67"/>
      <c r="H44" s="67"/>
      <c r="I44" s="69"/>
      <c r="J44" s="67"/>
      <c r="K44" s="67"/>
      <c r="L44" s="69"/>
      <c r="M44" s="67"/>
      <c r="N44" s="67"/>
      <c r="O44" s="69"/>
      <c r="P44" s="67"/>
      <c r="Q44" s="67"/>
      <c r="R44" s="69"/>
      <c r="S44" s="67"/>
      <c r="T44" s="67"/>
      <c r="U44" s="69"/>
      <c r="V44" s="67"/>
      <c r="W44" s="67"/>
      <c r="X44" s="69"/>
      <c r="Y44" s="67"/>
      <c r="Z44" s="67"/>
      <c r="AA44" s="69"/>
      <c r="AB44" s="67"/>
      <c r="AC44" s="67"/>
      <c r="AD44" s="69"/>
      <c r="AE44" s="67"/>
      <c r="AF44" s="67"/>
      <c r="AG44" s="69"/>
      <c r="AH44" s="67"/>
      <c r="AI44" s="67"/>
      <c r="AJ44" s="69"/>
      <c r="AK44" s="27">
        <f>SUM(C44:AJ44)</f>
        <v>90000</v>
      </c>
    </row>
    <row r="45" spans="1:37" s="27" customFormat="1" ht="12" x14ac:dyDescent="0.2">
      <c r="A45" s="67"/>
      <c r="B45" s="68" t="s">
        <v>30</v>
      </c>
      <c r="C45" s="67">
        <f>C42-C44</f>
        <v>13249.179999999993</v>
      </c>
      <c r="D45" s="67"/>
      <c r="E45" s="67"/>
      <c r="F45" s="67">
        <f>F42-F44</f>
        <v>0</v>
      </c>
      <c r="G45" s="67"/>
      <c r="H45" s="67"/>
      <c r="I45" s="67">
        <f>I42-I44</f>
        <v>0</v>
      </c>
      <c r="J45" s="67"/>
      <c r="K45" s="67"/>
      <c r="L45" s="67">
        <f>L42-L44</f>
        <v>0</v>
      </c>
      <c r="M45" s="67"/>
      <c r="N45" s="67"/>
      <c r="O45" s="67">
        <f>O42-O44</f>
        <v>0</v>
      </c>
      <c r="P45" s="67"/>
      <c r="Q45" s="67"/>
      <c r="R45" s="67">
        <f>R42-R44</f>
        <v>0</v>
      </c>
      <c r="S45" s="67"/>
      <c r="T45" s="67"/>
      <c r="U45" s="67">
        <f>U42-U44</f>
        <v>0</v>
      </c>
      <c r="V45" s="67"/>
      <c r="W45" s="67"/>
      <c r="X45" s="67">
        <f>X42-X44</f>
        <v>0</v>
      </c>
      <c r="Y45" s="67"/>
      <c r="Z45" s="67"/>
      <c r="AA45" s="67">
        <f>AA42-AA44</f>
        <v>0</v>
      </c>
      <c r="AB45" s="67"/>
      <c r="AC45" s="67"/>
      <c r="AD45" s="67">
        <f>AD42-AD44</f>
        <v>0</v>
      </c>
      <c r="AE45" s="67"/>
      <c r="AF45" s="67"/>
      <c r="AG45" s="67">
        <f>AG42-AG44</f>
        <v>0</v>
      </c>
      <c r="AH45" s="67"/>
      <c r="AI45" s="67"/>
      <c r="AJ45" s="67">
        <f>AJ42-AJ44</f>
        <v>0</v>
      </c>
      <c r="AK45" s="27">
        <f>AK42-AK44</f>
        <v>13249.179999999993</v>
      </c>
    </row>
  </sheetData>
  <sheetProtection password="E44D" sheet="1" objects="1" scenarios="1" insertColumns="0" insertRows="0"/>
  <mergeCells count="1">
    <mergeCell ref="J2:L2"/>
  </mergeCells>
  <conditionalFormatting sqref="U6:U36 AA6:AA35 AD6:AD36 AJ6:AJ36 X6:X36 AG6:AG35 C6:C36 F6:F33 I6:I36 L6:L35 O6:O36 R6:R35">
    <cfRule type="expression" dxfId="3" priority="49">
      <formula>OR(WEEKDAY(B6)=7,WEEKDAY(B6)=1)</formula>
    </cfRule>
  </conditionalFormatting>
  <conditionalFormatting sqref="AJ12:AJ16 AJ19:AJ23 AJ26:AJ28 AJ33:AJ35 B10 D10:AI10 D7:D33 B34:C34 G34:AI34 F8:F12 I8:I12 L33:L35 B6:AJ9 O10:O14 B35:AI36 B11:AI33 R7:R11">
    <cfRule type="cellIs" dxfId="2" priority="54" operator="equal">
      <formula>$J$2</formula>
    </cfRule>
  </conditionalFormatting>
  <conditionalFormatting sqref="A34:C34 G34:AH34 L33:L35 A35:AH36 A6:AH33">
    <cfRule type="expression" dxfId="1" priority="47">
      <formula>WEEKDAY(A6)=1</formula>
    </cfRule>
    <cfRule type="cellIs" dxfId="0" priority="48" operator="equal">
      <formula>"So"</formula>
    </cfRule>
  </conditionalFormatting>
  <printOptions horizontalCentered="1" gridLinesSet="0"/>
  <pageMargins left="0" right="0" top="0.3" bottom="0.35433070866141736" header="0" footer="0.11811023622047245"/>
  <pageSetup paperSize="9" scale="102" pageOrder="overThenDown" orientation="landscape" horizontalDpi="300" verticalDpi="4294967292" r:id="rId1"/>
  <headerFooter scaleWithDoc="0" alignWithMargins="0">
    <oddFooter>&amp;L&amp;"-,Standard"&amp;8ControllerSpielwiese.de&amp;C&amp;"-,Standard"&amp;8Seite &amp;P&amp;R&amp;"Arial,Standard"&amp;8&amp;F / &amp;D / &amp;T</oddFooter>
  </headerFooter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Kalender</vt:lpstr>
      <vt:lpstr>Kalender!Druckbereich</vt:lpstr>
      <vt:lpstr>Kalender!Wochenenden</vt:lpstr>
      <vt:lpstr>Kalender!Wochentag</vt:lpstr>
    </vt:vector>
  </TitlesOfParts>
  <Company>Joachim Becker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Kalender 2025 querformat</dc:title>
  <dc:subject>Excel Kalender</dc:subject>
  <dc:creator>ControllerSpielwiese</dc:creator>
  <cp:keywords>Kalender Excel 2025 Jahreskalender</cp:keywords>
  <dc:description>C by Joachim Becker WebSolutions, ControllerSpielwiese.de</dc:description>
  <cp:lastModifiedBy>ControllerSpielwiese</cp:lastModifiedBy>
  <cp:lastPrinted>2024-11-28T10:49:30Z</cp:lastPrinted>
  <dcterms:created xsi:type="dcterms:W3CDTF">1998-01-24T12:47:52Z</dcterms:created>
  <dcterms:modified xsi:type="dcterms:W3CDTF">2024-11-28T11:05:41Z</dcterms:modified>
  <cp:category>Excel Kalender</cp:category>
</cp:coreProperties>
</file>